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"/>
    </mc:Choice>
  </mc:AlternateContent>
  <xr:revisionPtr revIDLastSave="0" documentId="13_ncr:1_{EFFDC940-9B57-439E-8455-84CB6D005754}" xr6:coauthVersionLast="36" xr6:coauthVersionMax="47" xr10:uidLastSave="{00000000-0000-0000-0000-000000000000}"/>
  <bookViews>
    <workbookView xWindow="0" yWindow="0" windowWidth="28800" windowHeight="11325" activeTab="3" xr2:uid="{00000000-000D-0000-FFFF-FFFF00000000}"/>
  </bookViews>
  <sheets>
    <sheet name="Кадырова И.А._30.10.2025" sheetId="21" r:id="rId1"/>
    <sheet name="Баттакова Ш Б_30.10.2025" sheetId="20" r:id="rId2"/>
    <sheet name="Едрисов А.Т._30.10.2025" sheetId="28" r:id="rId3"/>
    <sheet name="Рыбалкина Д.Х._30.10.2025" sheetId="24" r:id="rId4"/>
    <sheet name="Кишкентаева А.С._30.10.2025" sheetId="25" r:id="rId5"/>
    <sheet name="Бадекова К.Ж._30.10.2025" sheetId="26" r:id="rId6"/>
    <sheet name="Рамазанова А._30.10.2025" sheetId="27" r:id="rId7"/>
  </sheets>
  <calcPr calcId="191029"/>
</workbook>
</file>

<file path=xl/calcChain.xml><?xml version="1.0" encoding="utf-8"?>
<calcChain xmlns="http://schemas.openxmlformats.org/spreadsheetml/2006/main">
  <c r="H114" i="28" l="1"/>
  <c r="H111" i="28"/>
  <c r="H110" i="28"/>
  <c r="H109" i="28"/>
  <c r="H108" i="28"/>
  <c r="H105" i="28"/>
  <c r="H104" i="28"/>
  <c r="H103" i="28"/>
  <c r="H102" i="28"/>
  <c r="H101" i="28"/>
  <c r="H100" i="28"/>
  <c r="H106" i="28" s="1"/>
  <c r="H99" i="28"/>
  <c r="H98" i="28"/>
  <c r="H97" i="28"/>
  <c r="H96" i="28"/>
  <c r="H93" i="28"/>
  <c r="H92" i="28"/>
  <c r="H91" i="28"/>
  <c r="H90" i="28"/>
  <c r="H89" i="28"/>
  <c r="H88" i="28"/>
  <c r="H87" i="28"/>
  <c r="H86" i="28"/>
  <c r="H85" i="28"/>
  <c r="H84" i="28"/>
  <c r="H83" i="28"/>
  <c r="H82" i="28"/>
  <c r="H81" i="28"/>
  <c r="H80" i="28"/>
  <c r="H79" i="28"/>
  <c r="H78" i="28"/>
  <c r="H77" i="28"/>
  <c r="H76" i="28"/>
  <c r="H75" i="28"/>
  <c r="H74" i="28"/>
  <c r="H73" i="28"/>
  <c r="H72" i="28"/>
  <c r="H71" i="28"/>
  <c r="H70" i="28"/>
  <c r="H69" i="28"/>
  <c r="H68" i="28"/>
  <c r="H67" i="28"/>
  <c r="H66" i="28"/>
  <c r="H65" i="28"/>
  <c r="H64" i="28"/>
  <c r="H63" i="28"/>
  <c r="H62" i="28"/>
  <c r="H61" i="28"/>
  <c r="H60" i="28"/>
  <c r="H59" i="28"/>
  <c r="H58" i="28"/>
  <c r="H57" i="28"/>
  <c r="H56" i="28"/>
  <c r="H55" i="28"/>
  <c r="H54" i="28"/>
  <c r="H53" i="28"/>
  <c r="H52" i="28"/>
  <c r="H51" i="28"/>
  <c r="H50" i="28"/>
  <c r="H49" i="28"/>
  <c r="H48" i="28"/>
  <c r="H47" i="28"/>
  <c r="H46" i="28"/>
  <c r="H45" i="28"/>
  <c r="H44" i="28"/>
  <c r="H43" i="28"/>
  <c r="H42" i="28"/>
  <c r="H41" i="28"/>
  <c r="H40" i="28"/>
  <c r="H39" i="28"/>
  <c r="H38" i="28"/>
  <c r="H37" i="28"/>
  <c r="H36" i="28"/>
  <c r="H35" i="28"/>
  <c r="H34" i="28"/>
  <c r="H33" i="28"/>
  <c r="H32" i="28"/>
  <c r="H31" i="28"/>
  <c r="H30" i="28"/>
  <c r="H29" i="28"/>
  <c r="H28" i="28"/>
  <c r="H27" i="28"/>
  <c r="H26" i="28"/>
  <c r="H25" i="28"/>
  <c r="H24" i="28"/>
  <c r="H23" i="28"/>
  <c r="H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H7" i="28"/>
  <c r="H6" i="28"/>
  <c r="H5" i="28"/>
  <c r="H4" i="28"/>
  <c r="H3" i="28"/>
  <c r="H94" i="28" s="1"/>
  <c r="H112" i="28" l="1"/>
  <c r="H5" i="27"/>
  <c r="H4" i="27"/>
  <c r="H3" i="27"/>
  <c r="H6" i="27" s="1"/>
  <c r="H10" i="26" l="1"/>
  <c r="H9" i="26"/>
  <c r="H8" i="26"/>
  <c r="H7" i="26"/>
  <c r="H6" i="26"/>
  <c r="H5" i="26"/>
  <c r="H4" i="26"/>
  <c r="H3" i="26"/>
  <c r="H11" i="26" s="1"/>
  <c r="H4" i="21" l="1"/>
  <c r="H12" i="21"/>
  <c r="H4" i="25" l="1"/>
  <c r="H6" i="24" l="1"/>
  <c r="G6" i="20" l="1"/>
  <c r="G5" i="20"/>
  <c r="G4" i="20"/>
  <c r="G3" i="20"/>
  <c r="G7" i="20" l="1"/>
</calcChain>
</file>

<file path=xl/sharedStrings.xml><?xml version="1.0" encoding="utf-8"?>
<sst xmlns="http://schemas.openxmlformats.org/spreadsheetml/2006/main" count="628" uniqueCount="288">
  <si>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</si>
  <si>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</si>
  <si>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</si>
  <si>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</si>
  <si>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</si>
  <si>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Сроки закупок</t>
  </si>
  <si>
    <t>Контакты</t>
  </si>
  <si>
    <t xml:space="preserve">Руководитель организации: </t>
  </si>
  <si>
    <t>Руководитель  проекта:</t>
  </si>
  <si>
    <t>Единица измерения</t>
  </si>
  <si>
    <t>Количество</t>
  </si>
  <si>
    <t>шт</t>
  </si>
  <si>
    <t>Цена за единицу</t>
  </si>
  <si>
    <t>упаковка</t>
  </si>
  <si>
    <t>Рыбалкина Д.Х.</t>
  </si>
  <si>
    <t xml:space="preserve">Ацетонитрил для   ВЭЖХ 
Объем 2,5 литра 
НАЗВАНИЕ КАЧЕСТВА:
для УФ, ИК, ВЭЖХ, ACS
ХАРАКТЕРИСТИКИ:
Минимальный анализ (GC): 99,9% 
Плотность 20/4: 0,799-0,786 </t>
  </si>
  <si>
    <t>услуга</t>
  </si>
  <si>
    <t>Кишкентаева А.С.</t>
  </si>
  <si>
    <t>Условия оплаты (0% предоплаты)</t>
  </si>
  <si>
    <t>Измерение масс навесок</t>
  </si>
  <si>
    <t>Полумикровесы</t>
  </si>
  <si>
    <t>Измерение Ph растворов</t>
  </si>
  <si>
    <t>SD20-Kit Лабораторный рН-метр SevenDirect; производство Mettler Toledo, Германия</t>
  </si>
  <si>
    <t>Дозирование образцов и других жидкостей</t>
  </si>
  <si>
    <t>Подвижная фаза при проведении ВЭЖХ</t>
  </si>
  <si>
    <t>Acetonitrile, suitable for HPLC, gradient grade, ≥99.9%,2,5L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</si>
  <si>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ИРН АР23490807 по теме «Изучение эффективности использования биомаркеров сыворотки крови и транскраниальной допплерографии в ранней диагностике острых цереброваскулярных заболеваний»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</si>
  <si>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Набор виал с винтовой крышкой и септой для ВЭЖХ 100 штук</t>
  </si>
  <si>
    <t>по основным вопросам: +77013095083 (Баттакова) А); по вопросам организации процесса: +77019001621 (Данилин А.О.).</t>
  </si>
  <si>
    <t>Тип продукта Расширенный анализ miRNA Количество S (250 реакций), инвентаризировано Концентрация 20X Количество реакций 250 Реакций Объем 2 мкл 1 пробирка, содержащая 20-кратную смесь предварительно сформулированного анализа (1 зонд и 2 праймера).</t>
  </si>
  <si>
    <t xml:space="preserve"> Набор для выделения предназначеный для выделения общей РНК, включая малые РНК, такие как микроРНК, из сыворотки/плазмы крови человека. Готовность к автоматизации, экстракция без фенола Оптимизированные протоколы для многочисленных неинвазивных биологических образцов, а также тканей и клеточных культур. Восстановление чистых miRNA, совместимых с методами miRNA-Seq и qRT-PCR, такими как TaqMan ™ Advanced miRNA cDNA Synthesis Kit и TaqMan ™ Advanced miRNA Assays. Восстановление чистых miRNA, совместимых с методами miRNA-Seq и qRT-PCR, такими как TaqMan ™ Advanced miRNA cDNA Synthesis Kit и TaqMan ™ Advanced miRNA Assays.</t>
  </si>
  <si>
    <t>наб</t>
  </si>
  <si>
    <t xml:space="preserve">Расширенный набор для синтеза кДНК miRNA TaqMan ™, 50 реак. (A28007) Thermo Fisher Scientific. </t>
  </si>
  <si>
    <t>Для использования с (оборудованием)
QuantStudio™ 5, 
Количество реакций
50 реакций синтеза кДНК / 600 реакций ПЦР
Оптимальная температура реакции 42°С
Линия продуктов TaqMan™
Тип продукта Набор для синтеза кДНК
Количество 50 реакций синтеза кДНК
Формат реакции Отдельные компоненты
Обратная транскриптаза SuperScript™ III Тип образца РНК
Состояние доставки Сухой лед
Объем 10 мкл
Метод обнаружения Праймер-зонд
Для использования с (приложением) анализ миРНК	 наб	301 400,00	3	904 200,00</t>
  </si>
  <si>
    <t xml:space="preserve">Руководитель научного проекта </t>
  </si>
  <si>
    <t>Баттакова Ш Б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</si>
  <si>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ИРН АР27510159  по теме «Оценка уровнейтриптофана,   триметиламин   N-оксида,   кинуренина   и   5   -гидроксииндолуксусной кислоты  при неврологических осложнениях LongCOVID – 19»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</si>
  <si>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по основным вопросам: +77015033730 (Кадырова) А); по вопросам организации процесса: +77019001621 (Данилин А.О.).</t>
  </si>
  <si>
    <t>Кадырова  И.А.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</si>
  <si>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AP26197781 "Разработка биоразлагаемых и легкоутилизируемых полимерных композитов для электронной промышленности и биомедицинских приложений"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</si>
  <si>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 xml:space="preserve">Клеточная культуральная среда: DMEM с высоким содержанием глюкозы </t>
  </si>
  <si>
    <t xml:space="preserve">DMEM с высоким содержанием глюкозы </t>
  </si>
  <si>
    <t>Проведение экспериментальных работ, анализов согласно календарному плану</t>
  </si>
  <si>
    <t>500 мл</t>
  </si>
  <si>
    <t>MTT (3-(4,5-диметилтиазол-2-ил)-2,5-дифенилтетразолия бромид)</t>
  </si>
  <si>
    <t>экстрачистый AR, 98% фл./1 г CAS: 298-93-1</t>
  </si>
  <si>
    <t>1 г</t>
  </si>
  <si>
    <t>Фетальная бычья сыворотка (FBS)</t>
  </si>
  <si>
    <t>стерильная фильтрованная 0,2 мкм. Очень низкий уровень эндотоксина.</t>
  </si>
  <si>
    <t xml:space="preserve">DMSO (диметилсульфоксид) для молекулярной биологии </t>
  </si>
  <si>
    <t xml:space="preserve">для молекулярной биологии </t>
  </si>
  <si>
    <t>Фосфатно-солевой буфер (PBS) pH 7.4,</t>
  </si>
  <si>
    <t>pH 7.4,</t>
  </si>
  <si>
    <t>1  л</t>
  </si>
  <si>
    <t>Трипсин/EDTA раствор</t>
  </si>
  <si>
    <t>чистые (более 98%) или х/ч (более 99%)</t>
  </si>
  <si>
    <t>150 мл</t>
  </si>
  <si>
    <t>Глутамин (Glutamax)</t>
  </si>
  <si>
    <t>250 г</t>
  </si>
  <si>
    <t>Ализариновый красный</t>
  </si>
  <si>
    <t>25 г</t>
  </si>
  <si>
    <t>деионизированная вода</t>
  </si>
  <si>
    <t>1 л</t>
  </si>
  <si>
    <t>Аскорбиновая кислота</t>
  </si>
  <si>
    <t>1 кг</t>
  </si>
  <si>
    <t>β-Глицерофосфат</t>
  </si>
  <si>
    <t>Дексаметазон</t>
  </si>
  <si>
    <t>250 мг</t>
  </si>
  <si>
    <t>Цетилпиридиний хлорид</t>
  </si>
  <si>
    <t>100 г</t>
  </si>
  <si>
    <t>параформальдегид</t>
  </si>
  <si>
    <t xml:space="preserve">BMP2 Моноклональное антитело </t>
  </si>
  <si>
    <t>120 мл</t>
  </si>
  <si>
    <t>Tetrahydrofuran (Тетрагидрофуран)</t>
  </si>
  <si>
    <t>хлороформ</t>
  </si>
  <si>
    <t>1л</t>
  </si>
  <si>
    <t>дихлорметан</t>
  </si>
  <si>
    <t>метанол</t>
  </si>
  <si>
    <t>гексан</t>
  </si>
  <si>
    <t xml:space="preserve">1 л </t>
  </si>
  <si>
    <t>Нитрат серебра</t>
  </si>
  <si>
    <t xml:space="preserve">Хлорид калия </t>
  </si>
  <si>
    <t>500 г</t>
  </si>
  <si>
    <t>Этилацетат</t>
  </si>
  <si>
    <t>Этил ацетоацетат</t>
  </si>
  <si>
    <t>Петролейный эфир</t>
  </si>
  <si>
    <t xml:space="preserve">Сульфат кальция </t>
  </si>
  <si>
    <t xml:space="preserve">Молибден оксид , MoO3, (VI) </t>
  </si>
  <si>
    <t xml:space="preserve">Ethyl cyanoacetate </t>
  </si>
  <si>
    <t xml:space="preserve">1,4-бензохинон </t>
  </si>
  <si>
    <t xml:space="preserve">100 г </t>
  </si>
  <si>
    <t xml:space="preserve">Соляная кислота, 36% </t>
  </si>
  <si>
    <t xml:space="preserve">Уксусный ангидрид </t>
  </si>
  <si>
    <t xml:space="preserve">Толуол </t>
  </si>
  <si>
    <t xml:space="preserve">Силикагель </t>
  </si>
  <si>
    <t xml:space="preserve">Алюминий хлористый безводный </t>
  </si>
  <si>
    <t xml:space="preserve">Хлорангидрид щавелевой кислоты </t>
  </si>
  <si>
    <t xml:space="preserve">4-диметиламинопиридин  </t>
  </si>
  <si>
    <t xml:space="preserve">2-третбутилфенол </t>
  </si>
  <si>
    <t>Фосфат кальция</t>
  </si>
  <si>
    <t>Ацетон</t>
  </si>
  <si>
    <t xml:space="preserve">2-пропанол </t>
  </si>
  <si>
    <t xml:space="preserve">Глицерин </t>
  </si>
  <si>
    <t>Бикарбонат натрия ACS reagent, ≥99.7%</t>
  </si>
  <si>
    <t>Гидрат хлорида золота(III)</t>
  </si>
  <si>
    <t>Моногидрат ацетата меди(II)</t>
  </si>
  <si>
    <t>Поливинилпирролидон К30</t>
  </si>
  <si>
    <t>Моногидрат гипофосфита натрия</t>
  </si>
  <si>
    <t xml:space="preserve">Этиленгликоль, 99% </t>
  </si>
  <si>
    <t>ДМСО  диметилсульфоксид</t>
  </si>
  <si>
    <t>Фенилацетилен</t>
  </si>
  <si>
    <t>триэтилортоформиат</t>
  </si>
  <si>
    <t>Сплав вуда</t>
  </si>
  <si>
    <t>50 г</t>
  </si>
  <si>
    <t>2-нитробензальдегид</t>
  </si>
  <si>
    <t>Метилацетоацетат</t>
  </si>
  <si>
    <t>3-нитробензальдегид</t>
  </si>
  <si>
    <t>4-нитробензальдегид</t>
  </si>
  <si>
    <t>Сульфат меди пяти водный</t>
  </si>
  <si>
    <t xml:space="preserve">Уксусная кислота </t>
  </si>
  <si>
    <t>PLA пластик 3DN 1 кг (1,75 мм) для 3D-принтеров</t>
  </si>
  <si>
    <t>1 кг (1,75 мм) для 3D-принтеров, цвет натуральный</t>
  </si>
  <si>
    <t>1 рулон</t>
  </si>
  <si>
    <t>Гипофосфит натрия гидрат</t>
  </si>
  <si>
    <t>100 гр</t>
  </si>
  <si>
    <t>Планшет 96 лунок, плоское дно, с крышкой (стерильный)</t>
  </si>
  <si>
    <t>Материал полистирол, прозрачные, с крышкой, стерильные, объем 200 мкл,  50 шт/кейс.</t>
  </si>
  <si>
    <t>Проведение анализов</t>
  </si>
  <si>
    <t xml:space="preserve">кейс </t>
  </si>
  <si>
    <t>Планшет культуральный 12 лунок, плоское дно, с крышкой (стерильный)</t>
  </si>
  <si>
    <t>Материал полистирол, стерильные, площадь роста клеток 3,5 см², объем 2,0 мл, 75 шт/кейс.</t>
  </si>
  <si>
    <t>Культуральный флакон (25 см²)</t>
  </si>
  <si>
    <t>Скошенное горло, вентилируемая крышка, площадь 25,0 cm2, 100 шт. в кор.;</t>
  </si>
  <si>
    <t>коробка</t>
  </si>
  <si>
    <t>Культуральный флакон  (75 см²)</t>
  </si>
  <si>
    <t>Скошенное горло, вентилируемая крышка, площадь 75,0 cm2, 60 шт. в кор.;</t>
  </si>
  <si>
    <t>Центрифужная пробирка 15 мл, с винтовой крышкой, стерильная</t>
  </si>
  <si>
    <t>Центрифужные пробирки, объем 15 мл, из полипропилена медицинского качества. стерильные, 25 штук/уп, 20 уп/кейс, 500 шт/кор:</t>
  </si>
  <si>
    <t>уп</t>
  </si>
  <si>
    <t>Центрифужная пробирка 50 мл, с винтовой крышкой, стерильная,</t>
  </si>
  <si>
    <t>(25 mm, 0,22 µm, Membrane - CA, Housing material - PP, Sterile, 50 шт/уп:</t>
  </si>
  <si>
    <t>Фильтрация растворов и проб для удаления микрочастиц</t>
  </si>
  <si>
    <t>Серологические пипетки 5 мл, стерильные</t>
  </si>
  <si>
    <t>Стерильные, без ДНКаз, РНКаз и пирогенов, с фильтром голубая кодировка, индивидуально упакованы, 100шт/уп</t>
  </si>
  <si>
    <t>Точное дозирование и перенос жидкостей</t>
  </si>
  <si>
    <t xml:space="preserve">Серологические пипетки 5 мл, стерильные градуированные </t>
  </si>
  <si>
    <t>Градуированные стеклянные серологические пипетки, класс А. вместимость 5 мл., шаг 0,05 мл, точность +/- 0,03, цветовая кодировка красная, в упаковке 10 штук</t>
  </si>
  <si>
    <t>Серологические пипетки , 10 мл; стерильные</t>
  </si>
  <si>
    <t>Стерильные, без ДНКаз, РНКаз и пирогенов, с фильтром, оранжевая кодировка, индивидуально упакованы, 200 шт/уп.</t>
  </si>
  <si>
    <t>Серологические пипетки  10 мл, ; стерильные градуированные</t>
  </si>
  <si>
    <t>(Градуированные стеклянные серологические пипетки, класс А 0 мл., шаг 0,1 мл, точность +/- 0,05, цветовая кодировка оранжевая, 10 шт/уп;</t>
  </si>
  <si>
    <t>Серологические пипетки , 25 мл; стерильные</t>
  </si>
  <si>
    <t>Градуированные (градуированные стеклянные стеклянные серологические серологические пипетки, пипетки, класс А вместимость 25 мл., шаг 0,2 мл, точность +/- 0,1, цветовая кодировка зеленая, в упаковке 10 штук</t>
  </si>
  <si>
    <t>Одноканальный дозатор переменного объема 0.5-10 мкл</t>
  </si>
  <si>
    <t>Дозатор переменного объема, 10.5-10 мкл, механический, полностью автоклавируемый. Изготовлен из высокопрочного материала</t>
  </si>
  <si>
    <t>Одноканальный дозатор переменного объема 10-100 мкл,</t>
  </si>
  <si>
    <t>Дозатор  переменного объема, 10-100 мкл, механический, полностью автоклавируемый.</t>
  </si>
  <si>
    <t>Одноканальный дозатор переменного объема 100-1000 мкл</t>
  </si>
  <si>
    <t>Дозатор  переменного объема, 100-1000 мкл, механический, полностью автоклавируемый.</t>
  </si>
  <si>
    <t>Наконечники для дозаторов 0,1-10 мкл, с фильтром, стерильные,</t>
  </si>
  <si>
    <t>Наконечники с фильтром, объем 10 мкл, стерильные, в штативе)96 шт/штатив;</t>
  </si>
  <si>
    <t>Точное дозирование жидкостей</t>
  </si>
  <si>
    <t>Наконечники для дозаторов 10-100 мкл, c фильтром, стерильные,</t>
  </si>
  <si>
    <t>объем 10-100 мкл, светлые, с фильтром, изготов из полипропилена, стерильные, 96 шт/штатив;</t>
  </si>
  <si>
    <t>Наконечники для дозаторов 100-1000 мкл, удлиненные, с фильтром, стерильные</t>
  </si>
  <si>
    <t xml:space="preserve">объем 100-1000 мкл, светлые, с фильтром, изготов из полипропилена, стерильные, </t>
  </si>
  <si>
    <t>Колба круглодонная со шлифом 29/32 100 мл</t>
  </si>
  <si>
    <t>термостойкое стекло (ГОСТ 21400-75). шлиф 29/32 Объем 100 мл</t>
  </si>
  <si>
    <t>нагрев, дистилляция, синтез веществ</t>
  </si>
  <si>
    <t>Холодильник шариковый ХШ-1-600-29/32</t>
  </si>
  <si>
    <t>длина 600 мм, шлифы 29/32,</t>
  </si>
  <si>
    <t>Конденсация пара, охлаждение веществ, дистилляция</t>
  </si>
  <si>
    <t>Стакан высокий В-1-1000 ТС</t>
  </si>
  <si>
    <t>Изготовлен из термостойкого или химически стойкого стекла. Объем 1000 мл</t>
  </si>
  <si>
    <t>приготовление растворов, измерение объема</t>
  </si>
  <si>
    <t>Пробирка лабораторная ПБ2-14х100 (Вассермана)</t>
  </si>
  <si>
    <t>Ø14 мм, длина 100 мм, хим. и термостойкость, соответствие ГОСТ</t>
  </si>
  <si>
    <t>Проведение анализов, реакций, хранения проб</t>
  </si>
  <si>
    <t>Штатив для пробирок, 13 мм, 90 гнезд, полипропилен</t>
  </si>
  <si>
    <t>Полипропилен, для пробирок Ø13 мм, 90 гнезд,</t>
  </si>
  <si>
    <t>Организация хранения и работы с пробирками</t>
  </si>
  <si>
    <t>Промывалка ПП 500 мл</t>
  </si>
  <si>
    <t>Полипропилен, объем 500 мл, хим. стойкость,</t>
  </si>
  <si>
    <t>Промывка лабораторной посуды,</t>
  </si>
  <si>
    <t>Колба круглодонная со шлифом К-1-250-29/32</t>
  </si>
  <si>
    <t>термостойкое стекло (ГОСТ 21400-75). шлиф 29/32 Объем 250 мл</t>
  </si>
  <si>
    <t>Переходник 29/32-14/23</t>
  </si>
  <si>
    <t>Боросиликатное стекло, шлифы 29/32 и 14/23, хим. и термостойкость</t>
  </si>
  <si>
    <t>Соединение элементов лабораторных установок с разными шлифами</t>
  </si>
  <si>
    <t>Стакан высокий, с носиком, со шкалой, 100 мл,</t>
  </si>
  <si>
    <t>Изготовлен из термостойкого или химически стойкого стекла. Объем 100 мл</t>
  </si>
  <si>
    <t>Стакан высокий, с носиком, со шкалой, 150 мл,</t>
  </si>
  <si>
    <t>Изготовлен из термостойкого или химически стойкого стекла. Объем 150 мл</t>
  </si>
  <si>
    <t>1 шт</t>
  </si>
  <si>
    <t>клетка с морфологией фибробласта MG-63</t>
  </si>
  <si>
    <t>Жидкий азот</t>
  </si>
  <si>
    <t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AP26197781 "Разработка биоразлагаемых и легкоутилизируемых полимерных композитов для электронной промышленности и биомедицинских приложений"
НАО "Карагандинский медицинский университет"</t>
  </si>
  <si>
    <t xml:space="preserve">Раствор пеницилина-стрептомицина </t>
  </si>
  <si>
    <t>Клеточная культуральная среда:MEMα, 500мл/уп</t>
  </si>
  <si>
    <t>MEMα, 500мл/уп</t>
  </si>
  <si>
    <t xml:space="preserve">500 мл </t>
  </si>
  <si>
    <t xml:space="preserve">Питательный агар (I) (мясо-пептонный агар), фл/500 г. </t>
  </si>
  <si>
    <t xml:space="preserve">(мясо-пептонный агар), фл/500 г. </t>
  </si>
  <si>
    <t>500 гр</t>
  </si>
  <si>
    <t>Контролер для пипеток CAPP</t>
  </si>
  <si>
    <t>р CAPP Tempo Pipette Controller, объем 0.1-100 мл</t>
  </si>
  <si>
    <t xml:space="preserve">шт </t>
  </si>
  <si>
    <t>Чашки Петри одноразовые.</t>
  </si>
  <si>
    <t>диаметр 100 мм, высота 20 мм, из полистирола, стерильные, уп./15 шт.,</t>
  </si>
  <si>
    <t xml:space="preserve">Набор MSC StemPrime </t>
  </si>
  <si>
    <t xml:space="preserve"> исследовательского класса для культивирования мезенхимальных стволовых клеток 1 x среда с определенным химическим составом 1 x добавка с рекомбинантным фактором роста, 500 мл, артикул: MSCR-K2, Capricorn Scientific (Германия)</t>
  </si>
  <si>
    <t xml:space="preserve">Агар Мюллера-Хинтона (MH Agar), 500г/уп </t>
  </si>
  <si>
    <t xml:space="preserve">(MH Agar), 500г/уп </t>
  </si>
  <si>
    <t xml:space="preserve">Диски с гентамицином 50шт. х 1 картридж (10мкг) </t>
  </si>
  <si>
    <t xml:space="preserve">Диски индикаторные картонные с противомикробным лекарственным средством  гентамицин 10 мкг  предназначены для определения чувствительности микроорганизмов </t>
  </si>
  <si>
    <t xml:space="preserve"> шт</t>
  </si>
  <si>
    <t xml:space="preserve">Диски с ципрофлоксацином 50шт. х 1 картридж </t>
  </si>
  <si>
    <t xml:space="preserve">Диски индикаторные картонные с противомикробным лекарственным средством ципрофлоксацином  предназначены для определения чувствительности микроорганизмов </t>
  </si>
  <si>
    <t>Диски с ванкомицином 50шт. х 1 картридж (5 мкг)</t>
  </si>
  <si>
    <t xml:space="preserve">Диски индикаторные картонные с противомикробным лекарственным средством ванкомицин 5 мкг  предназначены для определения чувствительности микроорганизмов </t>
  </si>
  <si>
    <t>итого</t>
  </si>
  <si>
    <t>Исследование образцов на ИКспектрометре с интерпретацией</t>
  </si>
  <si>
    <t>Качественный анализ методом ИКспектроскопии нарушенного полного внутреннего отражения с Фурьепреобразованием (ATR-FTIR). Без интерпретации</t>
  </si>
  <si>
    <t>услуга/обра зец</t>
  </si>
  <si>
    <t>Исследование образцов на ЯМРспектрометре</t>
  </si>
  <si>
    <t>ЯМР спектры в формате jdf. и pdf.</t>
  </si>
  <si>
    <t>Синхронный термогравиметр ический/ дифференциальный термический
анализатор
STA6000</t>
  </si>
  <si>
    <t>Получениe ДТА,ТГА и ДСК кривых, обсчет кривых.</t>
  </si>
  <si>
    <t>Исследование морфологии поверхности образца c определением элементного состава методом сканирующей электронной микроскопии (SEM)</t>
  </si>
  <si>
    <t>Снимок во вторичных электронах при разных увеличениях в количестве до 10 шт на один образец, включая замер до 4х структурных единиц на каждый снимок</t>
  </si>
  <si>
    <t>Програмное обеспечение Sharp 3D</t>
  </si>
  <si>
    <t>pro. Vers.</t>
  </si>
  <si>
    <t>ед.</t>
  </si>
  <si>
    <t>за счет софинансирования (400000 тг.)</t>
  </si>
  <si>
    <t>Едрисов А.Т.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</si>
  <si>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АР25794123 «Разработка нового ранозаживляющего средства на основе экстракта Dracocephalum ruyschiana L.»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</si>
  <si>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Кошерова Б.Н.</t>
  </si>
  <si>
    <t>Рамазанова А.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</si>
  <si>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rFont val="Times New Roman"/>
        <family val="1"/>
        <charset val="204"/>
      </rPr>
      <t>AP23490397 Анализ молекулярно-генетических механизмов выносливости у спортсменов, имеющих эффективные результаты спортивной деятельности</t>
    </r>
    <r>
      <rPr>
        <b/>
        <sz val="14"/>
        <rFont val="Times New Roman"/>
        <family val="1"/>
        <charset val="204"/>
      </rPr>
      <t xml:space="preserve">
НАО "Карагандинский медицинский университет"</t>
    </r>
  </si>
  <si>
    <t>Так как ранее исследование проводилось на базе лаборатории "ОЛИМП" для сопоставимости результатов в группе исследования необходимо оснащенность лаборатории оборудованием, реагентами и методиками идентичными данной организации, для исключения расхождения результатов.</t>
  </si>
  <si>
    <t>необходимо для выполнения исследовательских задач в гранте</t>
  </si>
  <si>
    <t>анализ</t>
  </si>
  <si>
    <t>лабораторное определение «спортивного профиля» (биохимический анализ, ОАК, анализ гормонов) с выездом и забором материала на месте</t>
  </si>
  <si>
    <t>Так как ранее исследование проводилось на базе лаборатории "InVivo" для сопоставимости результатов в группе исследования необходимо оснащенность лаборатории оборудованием, реагентами и методиками идентичными данной организации, для исключения расхождения результатов.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</si>
  <si>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rFont val="Times New Roman"/>
        <family val="1"/>
        <charset val="204"/>
      </rPr>
      <t>ИРН AP19579011 Направленный синтез соединений с потенциальной противовирусной и антимикробной активностью на основе природных кумаринов и их синтетических аналогов</t>
    </r>
    <r>
      <rPr>
        <b/>
        <sz val="14"/>
        <rFont val="Times New Roman"/>
        <family val="1"/>
        <charset val="204"/>
      </rPr>
      <t xml:space="preserve">
НАО "Карагандинский медицинский университет"</t>
    </r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</si>
  <si>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rFont val="Times New Roman"/>
        <family val="1"/>
        <charset val="204"/>
      </rPr>
      <t>ИРН AP22785033 Доклинические исследования нового лекарственного средства на основе шалфея степного</t>
    </r>
    <r>
      <rPr>
        <b/>
        <sz val="14"/>
        <rFont val="Times New Roman"/>
        <family val="1"/>
        <charset val="204"/>
      </rPr>
      <t xml:space="preserve">
НАО "Карагандинский медицинский университет"</t>
    </r>
  </si>
  <si>
    <t>Дозатор 10-100 мкл</t>
  </si>
  <si>
    <t xml:space="preserve">1-канальный IKA Pette vario </t>
  </si>
  <si>
    <t>Для проведения определения общего содержания фенольных кислот и флавоноидов</t>
  </si>
  <si>
    <t>штука</t>
  </si>
  <si>
    <t>Наконечники на дозатор 100 мкл</t>
  </si>
  <si>
    <t>IKA Tip 200 мкл</t>
  </si>
  <si>
    <t>Дозатор 100-1000 мкл</t>
  </si>
  <si>
    <t>Наконечники на дозатор 1000 мкл</t>
  </si>
  <si>
    <t>IKA Tip 1000 мкл</t>
  </si>
  <si>
    <t>Пленка клейкая</t>
  </si>
  <si>
    <t>Parafilm 50ммх75м</t>
  </si>
  <si>
    <t>Для герметичной упаковки экстраков</t>
  </si>
  <si>
    <t>Чашка выпарительная №4(150 мл)</t>
  </si>
  <si>
    <t>-</t>
  </si>
  <si>
    <t>Для получения сухих экстрактов</t>
  </si>
  <si>
    <t>Чашка выпарительная №5 (250 мл)</t>
  </si>
  <si>
    <t>Чашка выпарительная №6 (450 мл)</t>
  </si>
  <si>
    <t>Итого</t>
  </si>
  <si>
    <t>Бадекова К.Ж.</t>
  </si>
  <si>
    <r>
      <t>по основным вопросам: +77784827973 (Кишкентаева); по вопросам организации процесса:</t>
    </r>
    <r>
      <rPr>
        <sz val="14"/>
        <color rgb="FFFF0000"/>
        <rFont val="Times New Roman"/>
        <family val="1"/>
        <charset val="204"/>
      </rPr>
      <t xml:space="preserve"> +77019001621 (Данилин А.О.).</t>
    </r>
  </si>
  <si>
    <t>Набор виал объемом 2 мл из прозрачного боросиликатного стекла, Крышки винтовые из полипропилена для виал с резьбой 9-425, синего цвета, открытый верх, с септой для ВЭЖХ
Совместимость с дозаторами: Eppendorf, Gilson, BIOHIT Proline, Rainin pipet Lite(XLS), Dragonmed(S).</t>
  </si>
  <si>
    <t>Лабораторный рН-метр</t>
  </si>
  <si>
    <r>
      <t>по основным вопросам: +77473878299 (Рыбалкина Д.Х.); по вопросам организации процесса:</t>
    </r>
    <r>
      <rPr>
        <sz val="14"/>
        <color rgb="FFFF0000"/>
        <rFont val="Times New Roman"/>
        <family val="1"/>
        <charset val="204"/>
      </rPr>
      <t xml:space="preserve"> +77019001621 (Данилин А.О.).</t>
    </r>
  </si>
  <si>
    <t>Кофейная кислота</t>
  </si>
  <si>
    <t>50мг</t>
  </si>
  <si>
    <t>по основным вопросам: +77052512009 (Рамазанова А.); по вопросам организации процесса: +77019001621 (Данилин А.О.).</t>
  </si>
  <si>
    <t>Феруловая кислота</t>
  </si>
  <si>
    <t>50г</t>
  </si>
  <si>
    <t>Хлорогеновая кислота</t>
  </si>
  <si>
    <t>25мг</t>
  </si>
  <si>
    <r>
      <t>по основным вопросам: +77001084308 (Левая); по вопросам организации процесса:</t>
    </r>
    <r>
      <rPr>
        <sz val="14"/>
        <color rgb="FFFF0000"/>
        <rFont val="Times New Roman"/>
        <family val="1"/>
        <charset val="204"/>
      </rPr>
      <t xml:space="preserve"> +77019001621 (Данилин А.О.).</t>
    </r>
  </si>
  <si>
    <t xml:space="preserve">Полумикровесы SM Classic: LCD Display, оснащены автоматической внутренней калибровкой и характеризуются высоким уровнем точности и повторяемости, верхняя чаша из нержавеющей стали,
VWR Collection, 611-3534 *Двойной диапазон: Допустимая нагрузка 62/120г; Дискретность 0,01/0,1 мг;
Диаметр грузоприемной чаши 80 мм; Линейность ±0,08/±0,2 мг.
**Поставляется с сетевым адаптером и универсальной
вилкой EU, пластиковым защитным чехлом.
</t>
  </si>
  <si>
    <t>Набор miRNA TaqMan™ Advanced, 250 реак.</t>
  </si>
  <si>
    <t>Набор для выделения общей РНК 96 реакций</t>
  </si>
  <si>
    <t>Молекулярный докинг - Изучение фармакологической активности выделенных и синтезированных образцов кумарина Медицинский университет Караганды (г. Караганда, Казахстан)</t>
  </si>
  <si>
    <r>
      <t>по основным вопросам: +77775567766 (Едрисов А.Т.); по вопросам организации процесса:</t>
    </r>
    <r>
      <rPr>
        <sz val="12"/>
        <color rgb="FFFF0000"/>
        <rFont val="Times New Roman"/>
        <family val="1"/>
        <charset val="204"/>
      </rPr>
      <t xml:space="preserve"> +77019001621 (Данилин А.О.).</t>
    </r>
  </si>
  <si>
    <r>
      <t>Клеточная культуральная среда: DMEM с высоким содержанием глюкозы без фенола красного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</si>
  <si>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 DMEM с высоким содержанием глюкозы без фенола красного</t>
  </si>
  <si>
    <t>Мезенхимальные стволовые клетки (HMSC-BM)</t>
  </si>
  <si>
    <t>Мезенхимальные стволовые клетки лученные костного мозга (HMSC-BM)</t>
  </si>
  <si>
    <t>Лабораторное определение 25-OH витамина D с выездом ( 5 выездов по месту тренировки спортсменов) и забором материала на месте у 100 человек</t>
  </si>
  <si>
    <t>Определение 52 генетических полиморфизмов  (профиль» спортивный»).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</si>
</sst>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7">
    <xf numFmtId="0" fontId="0" fillId="0" borderId="0" xfId="0"/>
    <xf numFmtId="0" fontId="18" fillId="0" borderId="0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21" fillId="0" borderId="10" xfId="0" applyFont="1" applyBorder="1" applyAlignment="1">
      <alignment vertical="top"/>
    </xf>
    <xf numFmtId="0" fontId="20" fillId="0" borderId="10" xfId="0" applyFont="1" applyFill="1" applyBorder="1" applyAlignment="1">
      <alignment vertical="top" wrapText="1"/>
    </xf>
    <xf numFmtId="0" fontId="21" fillId="0" borderId="10" xfId="0" applyFont="1" applyBorder="1" applyAlignment="1">
      <alignment horizontal="center" vertical="top" wrapText="1"/>
    </xf>
    <xf numFmtId="0" fontId="20" fillId="0" borderId="0" xfId="0" applyFont="1" applyBorder="1" applyAlignment="1">
      <alignment vertical="top" wrapText="1"/>
    </xf>
    <xf numFmtId="0" fontId="20" fillId="0" borderId="0" xfId="0" applyFont="1" applyBorder="1" applyAlignment="1">
      <alignment vertical="top"/>
    </xf>
    <xf numFmtId="0" fontId="20" fillId="0" borderId="10" xfId="0" applyFont="1" applyBorder="1" applyAlignment="1">
      <alignment vertical="top"/>
    </xf>
    <xf numFmtId="0" fontId="21" fillId="0" borderId="0" xfId="0" applyFont="1" applyBorder="1" applyAlignment="1">
      <alignment vertical="top"/>
    </xf>
    <xf numFmtId="0" fontId="25" fillId="0" borderId="0" xfId="0" applyFont="1"/>
    <xf numFmtId="0" fontId="26" fillId="0" borderId="10" xfId="0" applyFont="1" applyBorder="1" applyAlignment="1">
      <alignment horizontal="left" vertical="top" wrapText="1"/>
    </xf>
    <xf numFmtId="0" fontId="27" fillId="0" borderId="0" xfId="0" applyFont="1" applyBorder="1" applyAlignment="1">
      <alignment vertical="top"/>
    </xf>
    <xf numFmtId="0" fontId="19" fillId="0" borderId="10" xfId="0" applyFont="1" applyBorder="1" applyAlignment="1">
      <alignment horizontal="left" vertical="top" wrapText="1"/>
    </xf>
    <xf numFmtId="0" fontId="19" fillId="33" borderId="10" xfId="0" applyFont="1" applyFill="1" applyBorder="1" applyAlignment="1">
      <alignment horizontal="left" vertical="center" wrapText="1"/>
    </xf>
    <xf numFmtId="0" fontId="19" fillId="0" borderId="10" xfId="0" applyFont="1" applyFill="1" applyBorder="1" applyAlignment="1">
      <alignment horizontal="left" vertical="top" wrapText="1"/>
    </xf>
    <xf numFmtId="4" fontId="20" fillId="0" borderId="10" xfId="0" applyNumberFormat="1" applyFont="1" applyBorder="1" applyAlignment="1">
      <alignment vertical="top" wrapText="1"/>
    </xf>
    <xf numFmtId="0" fontId="23" fillId="0" borderId="0" xfId="0" applyFont="1" applyBorder="1" applyAlignment="1">
      <alignment vertical="top"/>
    </xf>
    <xf numFmtId="0" fontId="18" fillId="0" borderId="16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horizontal="left" vertical="top" wrapText="1"/>
    </xf>
    <xf numFmtId="0" fontId="19" fillId="33" borderId="0" xfId="0" applyFont="1" applyFill="1" applyBorder="1" applyAlignment="1">
      <alignment horizontal="left" vertical="center" wrapText="1"/>
    </xf>
    <xf numFmtId="4" fontId="19" fillId="33" borderId="0" xfId="0" applyNumberFormat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top" wrapText="1"/>
    </xf>
    <xf numFmtId="0" fontId="28" fillId="34" borderId="0" xfId="0" applyFont="1" applyFill="1" applyAlignment="1">
      <alignment vertical="center"/>
    </xf>
    <xf numFmtId="4" fontId="20" fillId="33" borderId="10" xfId="0" applyNumberFormat="1" applyFont="1" applyFill="1" applyBorder="1" applyAlignment="1">
      <alignment vertical="top" wrapText="1"/>
    </xf>
    <xf numFmtId="0" fontId="20" fillId="35" borderId="10" xfId="0" applyFont="1" applyFill="1" applyBorder="1" applyAlignment="1">
      <alignment vertical="top" wrapText="1"/>
    </xf>
    <xf numFmtId="4" fontId="20" fillId="0" borderId="10" xfId="0" applyNumberFormat="1" applyFont="1" applyFill="1" applyBorder="1" applyAlignment="1">
      <alignment vertical="top" wrapText="1"/>
    </xf>
    <xf numFmtId="0" fontId="21" fillId="33" borderId="0" xfId="0" applyFont="1" applyFill="1" applyBorder="1" applyAlignment="1">
      <alignment vertical="top"/>
    </xf>
    <xf numFmtId="0" fontId="20" fillId="0" borderId="0" xfId="0" applyFont="1" applyFill="1" applyBorder="1" applyAlignment="1">
      <alignment vertical="top"/>
    </xf>
    <xf numFmtId="1" fontId="21" fillId="0" borderId="0" xfId="0" applyNumberFormat="1" applyFont="1" applyBorder="1" applyAlignment="1">
      <alignment vertical="top"/>
    </xf>
    <xf numFmtId="0" fontId="21" fillId="0" borderId="10" xfId="0" applyFont="1" applyBorder="1" applyAlignment="1">
      <alignment vertical="center"/>
    </xf>
    <xf numFmtId="3" fontId="21" fillId="0" borderId="10" xfId="0" applyNumberFormat="1" applyFont="1" applyBorder="1" applyAlignment="1">
      <alignment vertical="center"/>
    </xf>
    <xf numFmtId="0" fontId="19" fillId="0" borderId="10" xfId="0" applyFont="1" applyFill="1" applyBorder="1" applyAlignment="1">
      <alignment horizontal="left" vertical="center" wrapText="1"/>
    </xf>
    <xf numFmtId="4" fontId="19" fillId="0" borderId="10" xfId="0" applyNumberFormat="1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top"/>
    </xf>
    <xf numFmtId="4" fontId="26" fillId="33" borderId="0" xfId="0" applyNumberFormat="1" applyFont="1" applyFill="1" applyBorder="1" applyAlignment="1">
      <alignment horizontal="center" vertical="center"/>
    </xf>
    <xf numFmtId="14" fontId="18" fillId="0" borderId="10" xfId="0" applyNumberFormat="1" applyFont="1" applyFill="1" applyBorder="1" applyAlignment="1">
      <alignment horizontal="left" vertical="top" wrapText="1"/>
    </xf>
    <xf numFmtId="3" fontId="21" fillId="0" borderId="10" xfId="0" applyNumberFormat="1" applyFont="1" applyBorder="1" applyAlignment="1">
      <alignment vertical="top"/>
    </xf>
    <xf numFmtId="4" fontId="26" fillId="0" borderId="10" xfId="0" applyNumberFormat="1" applyFont="1" applyFill="1" applyBorder="1" applyAlignment="1">
      <alignment horizontal="left" vertical="center"/>
    </xf>
    <xf numFmtId="4" fontId="26" fillId="33" borderId="0" xfId="0" applyNumberFormat="1" applyFont="1" applyFill="1" applyBorder="1" applyAlignment="1">
      <alignment horizontal="left" vertical="center"/>
    </xf>
    <xf numFmtId="3" fontId="21" fillId="0" borderId="10" xfId="0" applyNumberFormat="1" applyFont="1" applyBorder="1" applyAlignment="1">
      <alignment horizontal="center" vertical="center"/>
    </xf>
    <xf numFmtId="3" fontId="21" fillId="0" borderId="0" xfId="0" applyNumberFormat="1" applyFont="1" applyBorder="1" applyAlignment="1">
      <alignment horizontal="center" vertical="center"/>
    </xf>
    <xf numFmtId="2" fontId="20" fillId="0" borderId="10" xfId="0" applyNumberFormat="1" applyFont="1" applyBorder="1" applyAlignment="1">
      <alignment vertical="top" wrapText="1"/>
    </xf>
    <xf numFmtId="0" fontId="30" fillId="0" borderId="10" xfId="0" applyFont="1" applyBorder="1" applyAlignment="1">
      <alignment horizontal="center" vertical="center" wrapText="1"/>
    </xf>
    <xf numFmtId="1" fontId="20" fillId="33" borderId="10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vertical="top" wrapText="1"/>
    </xf>
    <xf numFmtId="0" fontId="18" fillId="0" borderId="0" xfId="0" applyFont="1" applyFill="1" applyBorder="1" applyAlignment="1">
      <alignment vertical="top" wrapText="1"/>
    </xf>
    <xf numFmtId="0" fontId="19" fillId="0" borderId="0" xfId="0" applyFont="1"/>
    <xf numFmtId="0" fontId="32" fillId="34" borderId="0" xfId="0" applyFont="1" applyFill="1" applyAlignment="1">
      <alignment vertical="center"/>
    </xf>
    <xf numFmtId="0" fontId="26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top" wrapText="1"/>
    </xf>
    <xf numFmtId="0" fontId="30" fillId="0" borderId="10" xfId="0" applyFont="1" applyFill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/>
    </xf>
    <xf numFmtId="14" fontId="20" fillId="0" borderId="1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4" fontId="20" fillId="0" borderId="10" xfId="0" applyNumberFormat="1" applyFont="1" applyFill="1" applyBorder="1" applyAlignment="1">
      <alignment horizontal="center" vertical="center" wrapText="1"/>
    </xf>
    <xf numFmtId="3" fontId="20" fillId="33" borderId="10" xfId="0" applyNumberFormat="1" applyFont="1" applyFill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4" fontId="21" fillId="0" borderId="10" xfId="0" applyNumberFormat="1" applyFont="1" applyBorder="1" applyAlignment="1">
      <alignment vertical="top"/>
    </xf>
    <xf numFmtId="3" fontId="30" fillId="0" borderId="10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vertical="top" wrapText="1"/>
    </xf>
    <xf numFmtId="0" fontId="20" fillId="0" borderId="10" xfId="0" applyFont="1" applyBorder="1" applyAlignment="1">
      <alignment horizontal="left" vertical="top" wrapText="1"/>
    </xf>
    <xf numFmtId="0" fontId="27" fillId="0" borderId="10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top" wrapText="1"/>
    </xf>
    <xf numFmtId="0" fontId="23" fillId="0" borderId="0" xfId="0" applyFont="1" applyFill="1" applyAlignment="1">
      <alignment horizontal="left" vertical="top"/>
    </xf>
    <xf numFmtId="0" fontId="23" fillId="0" borderId="10" xfId="0" applyFont="1" applyFill="1" applyBorder="1" applyAlignment="1">
      <alignment horizontal="center" vertical="center" wrapText="1"/>
    </xf>
    <xf numFmtId="4" fontId="23" fillId="0" borderId="10" xfId="42" applyNumberFormat="1" applyFont="1" applyFill="1" applyBorder="1" applyAlignment="1">
      <alignment horizontal="center" vertical="center" wrapText="1"/>
    </xf>
    <xf numFmtId="3" fontId="23" fillId="0" borderId="10" xfId="0" applyNumberFormat="1" applyFont="1" applyFill="1" applyBorder="1" applyAlignment="1">
      <alignment horizontal="center" vertical="center"/>
    </xf>
    <xf numFmtId="0" fontId="23" fillId="0" borderId="0" xfId="0" applyFont="1"/>
    <xf numFmtId="4" fontId="27" fillId="0" borderId="0" xfId="0" applyNumberFormat="1" applyFont="1"/>
    <xf numFmtId="3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center" vertical="top" wrapText="1"/>
    </xf>
    <xf numFmtId="0" fontId="18" fillId="0" borderId="15" xfId="0" applyFont="1" applyFill="1" applyBorder="1" applyAlignment="1">
      <alignment horizontal="center" vertical="top" wrapText="1"/>
    </xf>
    <xf numFmtId="0" fontId="18" fillId="0" borderId="16" xfId="0" applyFont="1" applyFill="1" applyBorder="1" applyAlignment="1">
      <alignment horizontal="center" vertical="top" wrapText="1"/>
    </xf>
    <xf numFmtId="0" fontId="29" fillId="34" borderId="0" xfId="0" applyFont="1" applyFill="1" applyAlignment="1">
      <alignment horizontal="center" vertical="center"/>
    </xf>
    <xf numFmtId="0" fontId="33" fillId="34" borderId="0" xfId="0" applyFont="1" applyFill="1" applyAlignment="1">
      <alignment horizontal="center" vertical="center"/>
    </xf>
    <xf numFmtId="0" fontId="23" fillId="0" borderId="14" xfId="0" applyFont="1" applyFill="1" applyBorder="1" applyAlignment="1">
      <alignment horizontal="center" vertical="top" wrapText="1"/>
    </xf>
    <xf numFmtId="0" fontId="23" fillId="0" borderId="16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35" borderId="11" xfId="0" applyFont="1" applyFill="1" applyBorder="1" applyAlignment="1">
      <alignment horizontal="center" vertical="top" wrapText="1"/>
    </xf>
    <xf numFmtId="0" fontId="20" fillId="35" borderId="12" xfId="0" applyFont="1" applyFill="1" applyBorder="1" applyAlignment="1">
      <alignment horizontal="center" vertical="top" wrapText="1"/>
    </xf>
    <xf numFmtId="0" fontId="20" fillId="35" borderId="13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1" fillId="0" borderId="11" xfId="0" applyFont="1" applyBorder="1" applyAlignment="1">
      <alignment horizontal="right" vertical="top"/>
    </xf>
    <xf numFmtId="0" fontId="21" fillId="0" borderId="12" xfId="0" applyFont="1" applyBorder="1" applyAlignment="1">
      <alignment horizontal="right" vertical="top"/>
    </xf>
    <xf numFmtId="0" fontId="21" fillId="0" borderId="13" xfId="0" applyFont="1" applyBorder="1" applyAlignment="1">
      <alignment horizontal="right" vertical="top"/>
    </xf>
    <xf numFmtId="0" fontId="34" fillId="0" borderId="10" xfId="0" applyFont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left" vertical="top" wrapText="1"/>
    </xf>
    <xf numFmtId="0" fontId="34" fillId="0" borderId="10" xfId="0" applyFont="1" applyBorder="1" applyAlignment="1">
      <alignment vertical="center" wrapText="1"/>
    </xf>
    <xf numFmtId="0" fontId="34" fillId="0" borderId="10" xfId="0" applyFont="1" applyBorder="1" applyAlignment="1">
      <alignment vertical="center"/>
    </xf>
    <xf numFmtId="0" fontId="34" fillId="0" borderId="10" xfId="0" applyFont="1" applyBorder="1" applyAlignment="1">
      <alignment horizontal="center" vertical="center"/>
    </xf>
    <xf numFmtId="0" fontId="34" fillId="35" borderId="10" xfId="0" applyFont="1" applyFill="1" applyBorder="1" applyAlignment="1">
      <alignment vertical="center" wrapText="1"/>
    </xf>
    <xf numFmtId="0" fontId="34" fillId="35" borderId="10" xfId="0" applyFont="1" applyFill="1" applyBorder="1" applyAlignment="1">
      <alignment horizontal="center" vertical="center" wrapText="1"/>
    </xf>
    <xf numFmtId="4" fontId="18" fillId="35" borderId="10" xfId="0" applyNumberFormat="1" applyFont="1" applyFill="1" applyBorder="1" applyAlignment="1">
      <alignment horizontal="center" vertical="center"/>
    </xf>
    <xf numFmtId="4" fontId="36" fillId="35" borderId="10" xfId="0" applyNumberFormat="1" applyFont="1" applyFill="1" applyBorder="1" applyAlignment="1">
      <alignment horizontal="center" vertical="center"/>
    </xf>
    <xf numFmtId="0" fontId="18" fillId="35" borderId="10" xfId="0" applyFont="1" applyFill="1" applyBorder="1" applyAlignment="1">
      <alignment horizontal="center" vertical="center" wrapText="1"/>
    </xf>
    <xf numFmtId="0" fontId="34" fillId="0" borderId="10" xfId="0" applyFont="1" applyFill="1" applyBorder="1" applyAlignment="1">
      <alignment horizontal="center" vertical="center" wrapText="1"/>
    </xf>
    <xf numFmtId="4" fontId="18" fillId="0" borderId="10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left" vertical="top" wrapText="1"/>
    </xf>
    <xf numFmtId="4" fontId="18" fillId="0" borderId="10" xfId="0" applyNumberFormat="1" applyFont="1" applyFill="1" applyBorder="1" applyAlignment="1">
      <alignment horizontal="left" vertical="top" wrapText="1"/>
    </xf>
    <xf numFmtId="4" fontId="36" fillId="0" borderId="10" xfId="0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left" vertical="top" wrapText="1"/>
    </xf>
    <xf numFmtId="4" fontId="18" fillId="36" borderId="10" xfId="0" applyNumberFormat="1" applyFont="1" applyFill="1" applyBorder="1" applyAlignment="1">
      <alignment horizontal="left" vertical="top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 xr:uid="{6B5B0FB6-6145-41FA-BDC5-7B7C97D36D19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BE217-A029-40D1-9D57-6BBF9AC37C54}">
  <sheetPr>
    <pageSetUpPr fitToPage="1"/>
  </sheetPr>
  <dimension ref="A1:K14"/>
  <sheetViews>
    <sheetView topLeftCell="A7" zoomScale="85" zoomScaleNormal="85" workbookViewId="0">
      <selection activeCell="C11" sqref="C11"/>
    </sheetView>
  </sheetViews>
  <sheetFormatPr defaultRowHeight="15" x14ac:dyDescent="0.25"/>
  <cols>
    <col min="1" max="1" width="9.140625" style="10"/>
    <col min="2" max="2" width="35.140625" style="10" customWidth="1"/>
    <col min="3" max="3" width="50" style="10" customWidth="1"/>
    <col min="4" max="4" width="22.140625" style="10" customWidth="1"/>
    <col min="5" max="5" width="12.7109375" style="10" customWidth="1"/>
    <col min="6" max="6" width="20.140625" style="10" customWidth="1"/>
    <col min="7" max="7" width="22" style="10" customWidth="1"/>
    <col min="8" max="8" width="19.42578125" style="10" customWidth="1"/>
    <col min="9" max="9" width="14.140625" style="10" customWidth="1"/>
    <col min="10" max="10" width="23.140625" style="10" customWidth="1"/>
    <col min="11" max="11" width="27.5703125" style="10" customWidth="1"/>
    <col min="12" max="16384" width="9.140625" style="10"/>
  </cols>
  <sheetData>
    <row r="1" spans="1:11" ht="70.5" customHeight="1" x14ac:dyDescent="0.25">
      <c r="A1" s="79" t="s">
        <v>36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s="12" customFormat="1" ht="66.75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9</v>
      </c>
      <c r="F2" s="11" t="s">
        <v>10</v>
      </c>
      <c r="G2" s="11" t="s">
        <v>12</v>
      </c>
      <c r="H2" s="11" t="s">
        <v>4</v>
      </c>
      <c r="I2" s="5" t="s">
        <v>5</v>
      </c>
      <c r="J2" s="5" t="s">
        <v>18</v>
      </c>
      <c r="K2" s="5" t="s">
        <v>6</v>
      </c>
    </row>
    <row r="3" spans="1:11" s="34" customFormat="1" ht="99.75" customHeight="1" x14ac:dyDescent="0.25">
      <c r="A3" s="15">
        <v>1</v>
      </c>
      <c r="B3" s="32" t="s">
        <v>25</v>
      </c>
      <c r="C3" s="15" t="s">
        <v>15</v>
      </c>
      <c r="D3" s="15" t="s">
        <v>24</v>
      </c>
      <c r="E3" s="32" t="s">
        <v>11</v>
      </c>
      <c r="F3" s="32">
        <v>1</v>
      </c>
      <c r="G3" s="33">
        <v>65000</v>
      </c>
      <c r="H3" s="38">
        <v>65000</v>
      </c>
      <c r="I3" s="36">
        <v>45960</v>
      </c>
      <c r="J3" s="4"/>
      <c r="K3" s="18"/>
    </row>
    <row r="4" spans="1:11" s="17" customFormat="1" ht="18.75" x14ac:dyDescent="0.25">
      <c r="A4" s="19"/>
      <c r="B4" s="20"/>
      <c r="C4" s="19"/>
      <c r="D4" s="19"/>
      <c r="E4" s="20"/>
      <c r="F4" s="20"/>
      <c r="G4" s="21"/>
      <c r="H4" s="39">
        <f>SUM(H3)</f>
        <v>65000</v>
      </c>
      <c r="I4" s="1"/>
      <c r="J4" s="6"/>
      <c r="K4" s="22"/>
    </row>
    <row r="5" spans="1:11" s="17" customFormat="1" ht="18.75" x14ac:dyDescent="0.25">
      <c r="A5" s="19"/>
      <c r="B5" s="20"/>
      <c r="C5" s="23" t="s">
        <v>34</v>
      </c>
      <c r="D5" s="23"/>
      <c r="E5" s="23"/>
      <c r="F5" s="83" t="s">
        <v>38</v>
      </c>
      <c r="G5" s="83"/>
      <c r="H5" s="21"/>
      <c r="I5" s="1"/>
      <c r="J5" s="6"/>
      <c r="K5" s="22"/>
    </row>
    <row r="6" spans="1:11" s="17" customFormat="1" ht="18.75" x14ac:dyDescent="0.25">
      <c r="A6" s="19"/>
      <c r="B6" s="20"/>
      <c r="C6" s="19"/>
      <c r="D6" s="19"/>
      <c r="E6" s="20"/>
      <c r="F6" s="20"/>
      <c r="G6" s="21"/>
      <c r="H6" s="21"/>
      <c r="I6" s="1"/>
      <c r="J6" s="6"/>
      <c r="K6" s="22"/>
    </row>
    <row r="7" spans="1:11" s="17" customFormat="1" ht="18.75" x14ac:dyDescent="0.25">
      <c r="A7" s="19"/>
      <c r="B7" s="20"/>
      <c r="C7" s="19"/>
      <c r="D7" s="19"/>
      <c r="E7" s="20"/>
      <c r="F7" s="20"/>
      <c r="G7" s="21"/>
      <c r="H7" s="21"/>
      <c r="I7" s="1"/>
      <c r="J7" s="48"/>
      <c r="K7" s="49"/>
    </row>
    <row r="8" spans="1:11" s="17" customFormat="1" ht="57" customHeight="1" x14ac:dyDescent="0.25">
      <c r="A8" s="79" t="s">
        <v>36</v>
      </c>
      <c r="B8" s="79"/>
      <c r="C8" s="79"/>
      <c r="D8" s="79"/>
      <c r="E8" s="79"/>
      <c r="F8" s="79"/>
      <c r="G8" s="79"/>
      <c r="H8" s="79"/>
      <c r="I8" s="79"/>
      <c r="J8" s="79"/>
      <c r="K8" s="79"/>
    </row>
    <row r="9" spans="1:11" s="17" customFormat="1" ht="56.25" x14ac:dyDescent="0.25">
      <c r="A9" s="70" t="s">
        <v>0</v>
      </c>
      <c r="B9" s="70" t="s">
        <v>1</v>
      </c>
      <c r="C9" s="70" t="s">
        <v>2</v>
      </c>
      <c r="D9" s="70" t="s">
        <v>3</v>
      </c>
      <c r="E9" s="70" t="s">
        <v>9</v>
      </c>
      <c r="F9" s="70" t="s">
        <v>10</v>
      </c>
      <c r="G9" s="70" t="s">
        <v>12</v>
      </c>
      <c r="H9" s="70" t="s">
        <v>4</v>
      </c>
      <c r="I9" s="53" t="s">
        <v>5</v>
      </c>
      <c r="J9" s="53" t="s">
        <v>18</v>
      </c>
      <c r="K9" s="53" t="s">
        <v>6</v>
      </c>
    </row>
    <row r="10" spans="1:11" s="34" customFormat="1" ht="46.5" customHeight="1" x14ac:dyDescent="0.25">
      <c r="A10" s="71">
        <v>1</v>
      </c>
      <c r="B10" s="71" t="s">
        <v>267</v>
      </c>
      <c r="C10" s="72" t="s">
        <v>22</v>
      </c>
      <c r="D10" s="71" t="s">
        <v>21</v>
      </c>
      <c r="E10" s="73" t="s">
        <v>11</v>
      </c>
      <c r="F10" s="73">
        <v>1</v>
      </c>
      <c r="G10" s="74">
        <v>1963600</v>
      </c>
      <c r="H10" s="74">
        <v>1963600</v>
      </c>
      <c r="I10" s="58">
        <v>45960</v>
      </c>
      <c r="J10" s="4"/>
      <c r="K10" s="85" t="s">
        <v>37</v>
      </c>
    </row>
    <row r="11" spans="1:11" s="34" customFormat="1" ht="300" x14ac:dyDescent="0.25">
      <c r="A11" s="71">
        <v>2</v>
      </c>
      <c r="B11" s="71" t="s">
        <v>20</v>
      </c>
      <c r="C11" s="71" t="s">
        <v>277</v>
      </c>
      <c r="D11" s="71" t="s">
        <v>19</v>
      </c>
      <c r="E11" s="73" t="s">
        <v>11</v>
      </c>
      <c r="F11" s="73">
        <v>1</v>
      </c>
      <c r="G11" s="75">
        <v>1481600</v>
      </c>
      <c r="H11" s="75">
        <v>1481600</v>
      </c>
      <c r="I11" s="58">
        <v>45960</v>
      </c>
      <c r="J11" s="4"/>
      <c r="K11" s="86"/>
    </row>
    <row r="12" spans="1:11" ht="18.75" x14ac:dyDescent="0.3">
      <c r="A12" s="76"/>
      <c r="B12" s="76"/>
      <c r="C12" s="76"/>
      <c r="D12" s="76"/>
      <c r="E12" s="76"/>
      <c r="F12" s="76"/>
      <c r="G12" s="76"/>
      <c r="H12" s="77">
        <f>SUM(H10:H11)</f>
        <v>3445200</v>
      </c>
      <c r="I12" s="76"/>
      <c r="J12" s="76"/>
      <c r="K12" s="76"/>
    </row>
    <row r="13" spans="1:11" ht="15.75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</row>
    <row r="14" spans="1:11" ht="15.75" x14ac:dyDescent="0.25">
      <c r="A14" s="50"/>
      <c r="B14" s="50"/>
      <c r="C14" s="51" t="s">
        <v>34</v>
      </c>
      <c r="D14" s="51"/>
      <c r="E14" s="51"/>
      <c r="F14" s="84" t="s">
        <v>38</v>
      </c>
      <c r="G14" s="84"/>
      <c r="H14" s="50"/>
      <c r="I14" s="50"/>
      <c r="J14" s="50"/>
      <c r="K14" s="50"/>
    </row>
  </sheetData>
  <mergeCells count="5">
    <mergeCell ref="F14:G14"/>
    <mergeCell ref="A1:K1"/>
    <mergeCell ref="F5:G5"/>
    <mergeCell ref="A8:K8"/>
    <mergeCell ref="K10:K11"/>
  </mergeCells>
  <pageMargins left="0.7" right="0.7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8C6C-7214-4C82-B4DC-93F73A9239C1}">
  <sheetPr>
    <pageSetUpPr fitToPage="1"/>
  </sheetPr>
  <dimension ref="A1:J9"/>
  <sheetViews>
    <sheetView zoomScale="85" zoomScaleNormal="85" workbookViewId="0">
      <pane ySplit="1" topLeftCell="A2" activePane="bottomLeft" state="frozen"/>
      <selection pane="bottomLeft" activeCell="A2" sqref="A2:J2"/>
    </sheetView>
  </sheetViews>
  <sheetFormatPr defaultRowHeight="15" x14ac:dyDescent="0.25"/>
  <cols>
    <col min="1" max="1" width="9.140625" style="10"/>
    <col min="2" max="2" width="26.7109375" style="10" customWidth="1"/>
    <col min="3" max="3" width="86" style="10" customWidth="1"/>
    <col min="4" max="4" width="14.28515625" style="10" customWidth="1"/>
    <col min="5" max="5" width="13.7109375" style="10" customWidth="1"/>
    <col min="6" max="6" width="13" style="10" customWidth="1"/>
    <col min="7" max="7" width="15.85546875" style="10" customWidth="1"/>
    <col min="8" max="8" width="14.140625" style="10" customWidth="1"/>
    <col min="9" max="9" width="23.140625" style="10" customWidth="1"/>
    <col min="10" max="10" width="27.5703125" style="10" customWidth="1"/>
    <col min="11" max="16384" width="9.140625" style="10"/>
  </cols>
  <sheetData>
    <row r="1" spans="1:10" s="12" customFormat="1" ht="56.25" x14ac:dyDescent="0.25">
      <c r="A1" s="52" t="s">
        <v>0</v>
      </c>
      <c r="B1" s="52" t="s">
        <v>1</v>
      </c>
      <c r="C1" s="52" t="s">
        <v>2</v>
      </c>
      <c r="D1" s="52" t="s">
        <v>9</v>
      </c>
      <c r="E1" s="52" t="s">
        <v>10</v>
      </c>
      <c r="F1" s="52" t="s">
        <v>12</v>
      </c>
      <c r="G1" s="52" t="s">
        <v>4</v>
      </c>
      <c r="H1" s="53" t="s">
        <v>5</v>
      </c>
      <c r="I1" s="53" t="s">
        <v>18</v>
      </c>
      <c r="J1" s="53" t="s">
        <v>6</v>
      </c>
    </row>
    <row r="2" spans="1:10" ht="71.25" customHeight="1" x14ac:dyDescent="0.25">
      <c r="A2" s="79" t="s">
        <v>26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s="17" customFormat="1" ht="97.5" customHeight="1" x14ac:dyDescent="0.25">
      <c r="A3" s="13">
        <v>1</v>
      </c>
      <c r="B3" s="14" t="s">
        <v>27</v>
      </c>
      <c r="C3" s="13" t="s">
        <v>266</v>
      </c>
      <c r="D3" s="46" t="s">
        <v>13</v>
      </c>
      <c r="E3" s="46">
        <v>10</v>
      </c>
      <c r="F3" s="47">
        <v>19405</v>
      </c>
      <c r="G3" s="47">
        <f>E3*F3</f>
        <v>194050</v>
      </c>
      <c r="H3" s="54">
        <v>45960</v>
      </c>
      <c r="I3" s="16"/>
      <c r="J3" s="80" t="s">
        <v>28</v>
      </c>
    </row>
    <row r="4" spans="1:10" s="17" customFormat="1" ht="78.75" customHeight="1" x14ac:dyDescent="0.25">
      <c r="A4" s="13">
        <v>2</v>
      </c>
      <c r="B4" s="14" t="s">
        <v>278</v>
      </c>
      <c r="C4" s="13" t="s">
        <v>29</v>
      </c>
      <c r="D4" s="46" t="s">
        <v>11</v>
      </c>
      <c r="E4" s="46">
        <v>12</v>
      </c>
      <c r="F4" s="47">
        <v>240550</v>
      </c>
      <c r="G4" s="47">
        <f t="shared" ref="G4:G6" si="0">E4*F4</f>
        <v>2886600</v>
      </c>
      <c r="H4" s="54">
        <v>45960</v>
      </c>
      <c r="I4" s="2"/>
      <c r="J4" s="81"/>
    </row>
    <row r="5" spans="1:10" s="17" customFormat="1" ht="158.25" customHeight="1" x14ac:dyDescent="0.25">
      <c r="A5" s="13">
        <v>3</v>
      </c>
      <c r="B5" s="14" t="s">
        <v>279</v>
      </c>
      <c r="C5" s="13" t="s">
        <v>30</v>
      </c>
      <c r="D5" s="46" t="s">
        <v>31</v>
      </c>
      <c r="E5" s="46">
        <v>1</v>
      </c>
      <c r="F5" s="47">
        <v>709800</v>
      </c>
      <c r="G5" s="47">
        <f t="shared" si="0"/>
        <v>709800</v>
      </c>
      <c r="H5" s="54">
        <v>45960</v>
      </c>
      <c r="I5" s="2"/>
      <c r="J5" s="81"/>
    </row>
    <row r="6" spans="1:10" s="17" customFormat="1" ht="235.5" customHeight="1" x14ac:dyDescent="0.25">
      <c r="A6" s="13">
        <v>4</v>
      </c>
      <c r="B6" s="14" t="s">
        <v>32</v>
      </c>
      <c r="C6" s="13" t="s">
        <v>33</v>
      </c>
      <c r="D6" s="46" t="s">
        <v>13</v>
      </c>
      <c r="E6" s="46">
        <v>3</v>
      </c>
      <c r="F6" s="47">
        <v>301400</v>
      </c>
      <c r="G6" s="47">
        <f t="shared" si="0"/>
        <v>904200</v>
      </c>
      <c r="H6" s="54">
        <v>45960</v>
      </c>
      <c r="I6" s="2"/>
      <c r="J6" s="82"/>
    </row>
    <row r="7" spans="1:10" s="17" customFormat="1" ht="18.75" x14ac:dyDescent="0.25">
      <c r="A7" s="19"/>
      <c r="B7" s="20"/>
      <c r="C7" s="19"/>
      <c r="D7" s="20"/>
      <c r="E7" s="20"/>
      <c r="F7" s="21"/>
      <c r="G7" s="35">
        <f>SUM(G3:G6)</f>
        <v>4694650</v>
      </c>
      <c r="H7" s="1"/>
      <c r="I7" s="6"/>
      <c r="J7" s="22"/>
    </row>
    <row r="8" spans="1:10" s="17" customFormat="1" ht="18.75" x14ac:dyDescent="0.25">
      <c r="A8" s="19"/>
      <c r="B8" s="20"/>
      <c r="C8" s="23" t="s">
        <v>34</v>
      </c>
      <c r="D8" s="23"/>
      <c r="E8" s="83" t="s">
        <v>35</v>
      </c>
      <c r="F8" s="83"/>
      <c r="G8" s="21"/>
      <c r="H8" s="1"/>
      <c r="I8" s="6"/>
      <c r="J8" s="22"/>
    </row>
    <row r="9" spans="1:10" s="17" customFormat="1" ht="18.75" x14ac:dyDescent="0.25">
      <c r="A9" s="19"/>
      <c r="B9" s="20"/>
      <c r="C9" s="19"/>
      <c r="D9" s="20"/>
      <c r="E9" s="20"/>
      <c r="F9" s="21"/>
      <c r="G9" s="21"/>
      <c r="H9" s="1"/>
      <c r="I9" s="6"/>
      <c r="J9" s="22"/>
    </row>
  </sheetData>
  <mergeCells count="3">
    <mergeCell ref="A2:J2"/>
    <mergeCell ref="J3:J6"/>
    <mergeCell ref="E8:F8"/>
  </mergeCells>
  <pageMargins left="0.7" right="0.7" top="0.75" bottom="0.75" header="0.3" footer="0.3"/>
  <pageSetup paperSize="9" scale="4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FFFD6-7630-4D9B-96ED-B9070F7A4CF2}">
  <sheetPr>
    <pageSetUpPr fitToPage="1"/>
  </sheetPr>
  <dimension ref="A1:K117"/>
  <sheetViews>
    <sheetView zoomScale="80" zoomScaleNormal="80" workbookViewId="0">
      <pane ySplit="1" topLeftCell="A104" activePane="bottomLeft" state="frozen"/>
      <selection pane="bottomLeft" activeCell="D38" sqref="D38"/>
    </sheetView>
  </sheetViews>
  <sheetFormatPr defaultColWidth="9.140625" defaultRowHeight="18.75" x14ac:dyDescent="0.25"/>
  <cols>
    <col min="1" max="1" width="6.5703125" style="7" customWidth="1"/>
    <col min="2" max="2" width="38.28515625" style="7" customWidth="1"/>
    <col min="3" max="3" width="68.42578125" style="7" customWidth="1"/>
    <col min="4" max="4" width="30.7109375" style="7" customWidth="1"/>
    <col min="5" max="5" width="15.7109375" style="7" customWidth="1"/>
    <col min="6" max="6" width="17" style="7" customWidth="1"/>
    <col min="7" max="7" width="15.42578125" style="7" customWidth="1"/>
    <col min="8" max="8" width="18.5703125" style="7" customWidth="1"/>
    <col min="9" max="9" width="16.28515625" style="60" customWidth="1"/>
    <col min="10" max="10" width="22.85546875" style="7" customWidth="1"/>
    <col min="11" max="11" width="31" style="7" customWidth="1"/>
    <col min="12" max="16384" width="9.140625" style="7"/>
  </cols>
  <sheetData>
    <row r="1" spans="1:11" s="9" customFormat="1" ht="56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9</v>
      </c>
      <c r="F1" s="5" t="s">
        <v>10</v>
      </c>
      <c r="G1" s="5" t="s">
        <v>12</v>
      </c>
      <c r="H1" s="5" t="s">
        <v>4</v>
      </c>
      <c r="I1" s="53" t="s">
        <v>5</v>
      </c>
      <c r="J1" s="5" t="s">
        <v>18</v>
      </c>
      <c r="K1" s="5" t="s">
        <v>6</v>
      </c>
    </row>
    <row r="2" spans="1:11" s="9" customFormat="1" ht="72" customHeight="1" x14ac:dyDescent="0.25">
      <c r="A2" s="79" t="s">
        <v>39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ht="93.75" x14ac:dyDescent="0.25">
      <c r="A3" s="2">
        <v>1</v>
      </c>
      <c r="B3" s="2" t="s">
        <v>40</v>
      </c>
      <c r="C3" s="2" t="s">
        <v>41</v>
      </c>
      <c r="D3" s="2" t="s">
        <v>42</v>
      </c>
      <c r="E3" s="98" t="s">
        <v>43</v>
      </c>
      <c r="F3" s="99">
        <v>3</v>
      </c>
      <c r="G3" s="99">
        <v>23798</v>
      </c>
      <c r="H3" s="99">
        <f>F3*G3</f>
        <v>71394</v>
      </c>
      <c r="I3" s="54">
        <v>45960</v>
      </c>
      <c r="J3" s="16"/>
      <c r="K3" s="100" t="s">
        <v>281</v>
      </c>
    </row>
    <row r="4" spans="1:11" ht="93.75" x14ac:dyDescent="0.25">
      <c r="A4" s="2">
        <v>2</v>
      </c>
      <c r="B4" s="2" t="s">
        <v>282</v>
      </c>
      <c r="C4" s="2" t="s">
        <v>283</v>
      </c>
      <c r="D4" s="2" t="s">
        <v>42</v>
      </c>
      <c r="E4" s="98" t="s">
        <v>43</v>
      </c>
      <c r="F4" s="99">
        <v>3</v>
      </c>
      <c r="G4" s="99">
        <v>54103</v>
      </c>
      <c r="H4" s="99">
        <f t="shared" ref="H4:H67" si="0">F4*G4</f>
        <v>162309</v>
      </c>
      <c r="I4" s="54">
        <v>45960</v>
      </c>
      <c r="J4" s="2"/>
      <c r="K4" s="100"/>
    </row>
    <row r="5" spans="1:11" ht="93.75" x14ac:dyDescent="0.25">
      <c r="A5" s="2">
        <v>3</v>
      </c>
      <c r="B5" s="2" t="s">
        <v>44</v>
      </c>
      <c r="C5" s="2" t="s">
        <v>45</v>
      </c>
      <c r="D5" s="2" t="s">
        <v>42</v>
      </c>
      <c r="E5" s="98" t="s">
        <v>46</v>
      </c>
      <c r="F5" s="99">
        <v>2</v>
      </c>
      <c r="G5" s="99">
        <v>48575</v>
      </c>
      <c r="H5" s="99">
        <f t="shared" si="0"/>
        <v>97150</v>
      </c>
      <c r="I5" s="54">
        <v>45960</v>
      </c>
      <c r="J5" s="2"/>
      <c r="K5" s="100"/>
    </row>
    <row r="6" spans="1:11" ht="93.75" x14ac:dyDescent="0.25">
      <c r="A6" s="2">
        <v>4</v>
      </c>
      <c r="B6" s="2" t="s">
        <v>47</v>
      </c>
      <c r="C6" s="2" t="s">
        <v>48</v>
      </c>
      <c r="D6" s="2" t="s">
        <v>42</v>
      </c>
      <c r="E6" s="98" t="s">
        <v>43</v>
      </c>
      <c r="F6" s="99">
        <v>2</v>
      </c>
      <c r="G6" s="99">
        <v>217080</v>
      </c>
      <c r="H6" s="99">
        <f t="shared" si="0"/>
        <v>434160</v>
      </c>
      <c r="I6" s="54">
        <v>45960</v>
      </c>
      <c r="J6" s="2"/>
      <c r="K6" s="100"/>
    </row>
    <row r="7" spans="1:11" ht="93.75" x14ac:dyDescent="0.25">
      <c r="A7" s="2">
        <v>5</v>
      </c>
      <c r="B7" s="2" t="s">
        <v>49</v>
      </c>
      <c r="C7" s="2" t="s">
        <v>50</v>
      </c>
      <c r="D7" s="2" t="s">
        <v>42</v>
      </c>
      <c r="E7" s="98" t="s">
        <v>43</v>
      </c>
      <c r="F7" s="99">
        <v>1</v>
      </c>
      <c r="G7" s="99">
        <v>45100</v>
      </c>
      <c r="H7" s="99">
        <f t="shared" si="0"/>
        <v>45100</v>
      </c>
      <c r="I7" s="54">
        <v>45960</v>
      </c>
      <c r="J7" s="2"/>
      <c r="K7" s="4"/>
    </row>
    <row r="8" spans="1:11" ht="93.75" x14ac:dyDescent="0.25">
      <c r="A8" s="2">
        <v>6</v>
      </c>
      <c r="B8" s="2" t="s">
        <v>51</v>
      </c>
      <c r="C8" s="2" t="s">
        <v>52</v>
      </c>
      <c r="D8" s="2" t="s">
        <v>42</v>
      </c>
      <c r="E8" s="98" t="s">
        <v>53</v>
      </c>
      <c r="F8" s="99">
        <v>3</v>
      </c>
      <c r="G8" s="99">
        <v>50000</v>
      </c>
      <c r="H8" s="99">
        <f t="shared" si="0"/>
        <v>150000</v>
      </c>
      <c r="I8" s="54">
        <v>45960</v>
      </c>
      <c r="J8" s="2"/>
      <c r="K8" s="4"/>
    </row>
    <row r="9" spans="1:11" ht="93.75" x14ac:dyDescent="0.25">
      <c r="A9" s="2">
        <v>7</v>
      </c>
      <c r="B9" s="2" t="s">
        <v>54</v>
      </c>
      <c r="C9" s="2" t="s">
        <v>55</v>
      </c>
      <c r="D9" s="2" t="s">
        <v>42</v>
      </c>
      <c r="E9" s="98" t="s">
        <v>56</v>
      </c>
      <c r="F9" s="99">
        <v>2</v>
      </c>
      <c r="G9" s="99">
        <v>30150</v>
      </c>
      <c r="H9" s="99">
        <f t="shared" si="0"/>
        <v>60300</v>
      </c>
      <c r="I9" s="54">
        <v>45960</v>
      </c>
      <c r="J9" s="2"/>
      <c r="K9" s="4"/>
    </row>
    <row r="10" spans="1:11" ht="93.75" x14ac:dyDescent="0.25">
      <c r="A10" s="2">
        <v>8</v>
      </c>
      <c r="B10" s="2" t="s">
        <v>57</v>
      </c>
      <c r="C10" s="2" t="s">
        <v>55</v>
      </c>
      <c r="D10" s="2" t="s">
        <v>42</v>
      </c>
      <c r="E10" s="98" t="s">
        <v>58</v>
      </c>
      <c r="F10" s="99">
        <v>1</v>
      </c>
      <c r="G10" s="99">
        <v>151450</v>
      </c>
      <c r="H10" s="99">
        <f t="shared" si="0"/>
        <v>151450</v>
      </c>
      <c r="I10" s="54">
        <v>45960</v>
      </c>
      <c r="J10" s="2"/>
      <c r="K10" s="4"/>
    </row>
    <row r="11" spans="1:11" ht="93.75" x14ac:dyDescent="0.25">
      <c r="A11" s="2">
        <v>9</v>
      </c>
      <c r="B11" s="2" t="s">
        <v>59</v>
      </c>
      <c r="C11" s="2" t="s">
        <v>55</v>
      </c>
      <c r="D11" s="2" t="s">
        <v>42</v>
      </c>
      <c r="E11" s="98" t="s">
        <v>60</v>
      </c>
      <c r="F11" s="99">
        <v>1</v>
      </c>
      <c r="G11" s="99">
        <v>60635</v>
      </c>
      <c r="H11" s="99">
        <f t="shared" si="0"/>
        <v>60635</v>
      </c>
      <c r="I11" s="54">
        <v>45960</v>
      </c>
      <c r="J11" s="2"/>
      <c r="K11" s="4"/>
    </row>
    <row r="12" spans="1:11" ht="93.75" x14ac:dyDescent="0.25">
      <c r="A12" s="2">
        <v>10</v>
      </c>
      <c r="B12" s="2" t="s">
        <v>61</v>
      </c>
      <c r="C12" s="2" t="s">
        <v>55</v>
      </c>
      <c r="D12" s="2" t="s">
        <v>42</v>
      </c>
      <c r="E12" s="98" t="s">
        <v>62</v>
      </c>
      <c r="F12" s="99">
        <v>1</v>
      </c>
      <c r="G12" s="99">
        <v>67285</v>
      </c>
      <c r="H12" s="99">
        <f t="shared" si="0"/>
        <v>67285</v>
      </c>
      <c r="I12" s="54">
        <v>45960</v>
      </c>
      <c r="J12" s="2"/>
      <c r="K12" s="4"/>
    </row>
    <row r="13" spans="1:11" ht="93.75" x14ac:dyDescent="0.25">
      <c r="A13" s="2">
        <v>11</v>
      </c>
      <c r="B13" s="2" t="s">
        <v>63</v>
      </c>
      <c r="C13" s="2" t="s">
        <v>55</v>
      </c>
      <c r="D13" s="2" t="s">
        <v>42</v>
      </c>
      <c r="E13" s="98" t="s">
        <v>64</v>
      </c>
      <c r="F13" s="99">
        <v>1</v>
      </c>
      <c r="G13" s="99">
        <v>43718</v>
      </c>
      <c r="H13" s="99">
        <f t="shared" si="0"/>
        <v>43718</v>
      </c>
      <c r="I13" s="54">
        <v>45960</v>
      </c>
      <c r="J13" s="2"/>
      <c r="K13" s="4"/>
    </row>
    <row r="14" spans="1:11" ht="93.75" x14ac:dyDescent="0.25">
      <c r="A14" s="2">
        <v>12</v>
      </c>
      <c r="B14" s="2" t="s">
        <v>65</v>
      </c>
      <c r="C14" s="2" t="s">
        <v>55</v>
      </c>
      <c r="D14" s="2" t="s">
        <v>42</v>
      </c>
      <c r="E14" s="98" t="s">
        <v>64</v>
      </c>
      <c r="F14" s="99">
        <v>1</v>
      </c>
      <c r="G14" s="99">
        <v>216778</v>
      </c>
      <c r="H14" s="99">
        <f t="shared" si="0"/>
        <v>216778</v>
      </c>
      <c r="I14" s="54">
        <v>45960</v>
      </c>
      <c r="J14" s="2"/>
      <c r="K14" s="4"/>
    </row>
    <row r="15" spans="1:11" ht="93.75" x14ac:dyDescent="0.25">
      <c r="A15" s="2">
        <v>13</v>
      </c>
      <c r="B15" s="2" t="s">
        <v>66</v>
      </c>
      <c r="C15" s="2" t="s">
        <v>55</v>
      </c>
      <c r="D15" s="2" t="s">
        <v>42</v>
      </c>
      <c r="E15" s="98" t="s">
        <v>67</v>
      </c>
      <c r="F15" s="99">
        <v>1</v>
      </c>
      <c r="G15" s="99">
        <v>81774</v>
      </c>
      <c r="H15" s="99">
        <f t="shared" si="0"/>
        <v>81774</v>
      </c>
      <c r="I15" s="54">
        <v>45960</v>
      </c>
      <c r="J15" s="2"/>
      <c r="K15" s="4"/>
    </row>
    <row r="16" spans="1:11" ht="93.75" x14ac:dyDescent="0.25">
      <c r="A16" s="2">
        <v>14</v>
      </c>
      <c r="B16" s="2" t="s">
        <v>68</v>
      </c>
      <c r="C16" s="2" t="s">
        <v>55</v>
      </c>
      <c r="D16" s="2" t="s">
        <v>42</v>
      </c>
      <c r="E16" s="98" t="s">
        <v>69</v>
      </c>
      <c r="F16" s="99">
        <v>3</v>
      </c>
      <c r="G16" s="99">
        <v>59965</v>
      </c>
      <c r="H16" s="99">
        <f t="shared" si="0"/>
        <v>179895</v>
      </c>
      <c r="I16" s="54">
        <v>45960</v>
      </c>
      <c r="J16" s="2"/>
      <c r="K16" s="4"/>
    </row>
    <row r="17" spans="1:11" ht="93.75" x14ac:dyDescent="0.25">
      <c r="A17" s="2">
        <v>15</v>
      </c>
      <c r="B17" s="2" t="s">
        <v>70</v>
      </c>
      <c r="C17" s="2" t="s">
        <v>55</v>
      </c>
      <c r="D17" s="2" t="s">
        <v>42</v>
      </c>
      <c r="E17" s="98" t="s">
        <v>64</v>
      </c>
      <c r="F17" s="99">
        <v>1</v>
      </c>
      <c r="G17" s="99">
        <v>72645</v>
      </c>
      <c r="H17" s="99">
        <f t="shared" si="0"/>
        <v>72645</v>
      </c>
      <c r="I17" s="54">
        <v>45960</v>
      </c>
      <c r="J17" s="2"/>
      <c r="K17" s="4"/>
    </row>
    <row r="18" spans="1:11" ht="93.75" x14ac:dyDescent="0.25">
      <c r="A18" s="2">
        <v>16</v>
      </c>
      <c r="B18" s="2" t="s">
        <v>71</v>
      </c>
      <c r="C18" s="2" t="s">
        <v>55</v>
      </c>
      <c r="D18" s="2" t="s">
        <v>42</v>
      </c>
      <c r="E18" s="98" t="s">
        <v>72</v>
      </c>
      <c r="F18" s="99">
        <v>1</v>
      </c>
      <c r="G18" s="99">
        <v>224000</v>
      </c>
      <c r="H18" s="99">
        <f t="shared" si="0"/>
        <v>224000</v>
      </c>
      <c r="I18" s="54">
        <v>45960</v>
      </c>
      <c r="J18" s="2"/>
      <c r="K18" s="4"/>
    </row>
    <row r="19" spans="1:11" ht="93.75" x14ac:dyDescent="0.25">
      <c r="A19" s="2">
        <v>17</v>
      </c>
      <c r="B19" s="2" t="s">
        <v>73</v>
      </c>
      <c r="C19" s="2" t="s">
        <v>55</v>
      </c>
      <c r="D19" s="2" t="s">
        <v>42</v>
      </c>
      <c r="E19" s="98" t="s">
        <v>62</v>
      </c>
      <c r="F19" s="99">
        <v>2</v>
      </c>
      <c r="G19" s="99">
        <v>85000</v>
      </c>
      <c r="H19" s="99">
        <f t="shared" si="0"/>
        <v>170000</v>
      </c>
      <c r="I19" s="54">
        <v>45960</v>
      </c>
      <c r="J19" s="2"/>
      <c r="K19" s="4"/>
    </row>
    <row r="20" spans="1:11" ht="93.75" x14ac:dyDescent="0.25">
      <c r="A20" s="2">
        <v>18</v>
      </c>
      <c r="B20" s="2" t="s">
        <v>74</v>
      </c>
      <c r="C20" s="2" t="s">
        <v>55</v>
      </c>
      <c r="D20" s="2" t="s">
        <v>42</v>
      </c>
      <c r="E20" s="98" t="s">
        <v>75</v>
      </c>
      <c r="F20" s="99">
        <v>2</v>
      </c>
      <c r="G20" s="99">
        <v>75449</v>
      </c>
      <c r="H20" s="99">
        <f t="shared" si="0"/>
        <v>150898</v>
      </c>
      <c r="I20" s="54">
        <v>45960</v>
      </c>
      <c r="J20" s="2"/>
      <c r="K20" s="4"/>
    </row>
    <row r="21" spans="1:11" ht="93.75" x14ac:dyDescent="0.25">
      <c r="A21" s="2">
        <v>19</v>
      </c>
      <c r="B21" s="2" t="s">
        <v>76</v>
      </c>
      <c r="C21" s="2" t="s">
        <v>55</v>
      </c>
      <c r="D21" s="2" t="s">
        <v>42</v>
      </c>
      <c r="E21" s="98" t="s">
        <v>62</v>
      </c>
      <c r="F21" s="99">
        <v>1</v>
      </c>
      <c r="G21" s="99">
        <v>41322</v>
      </c>
      <c r="H21" s="99">
        <f t="shared" si="0"/>
        <v>41322</v>
      </c>
      <c r="I21" s="54">
        <v>45960</v>
      </c>
      <c r="J21" s="2"/>
      <c r="K21" s="4"/>
    </row>
    <row r="22" spans="1:11" ht="93.75" x14ac:dyDescent="0.25">
      <c r="A22" s="2">
        <v>20</v>
      </c>
      <c r="B22" s="2" t="s">
        <v>77</v>
      </c>
      <c r="C22" s="2" t="s">
        <v>55</v>
      </c>
      <c r="D22" s="2" t="s">
        <v>42</v>
      </c>
      <c r="E22" s="98" t="s">
        <v>62</v>
      </c>
      <c r="F22" s="99">
        <v>1</v>
      </c>
      <c r="G22" s="99">
        <v>29500</v>
      </c>
      <c r="H22" s="99">
        <f t="shared" si="0"/>
        <v>29500</v>
      </c>
      <c r="I22" s="54">
        <v>45960</v>
      </c>
      <c r="J22" s="2"/>
      <c r="K22" s="4"/>
    </row>
    <row r="23" spans="1:11" ht="93.75" x14ac:dyDescent="0.25">
      <c r="A23" s="2">
        <v>21</v>
      </c>
      <c r="B23" s="2" t="s">
        <v>78</v>
      </c>
      <c r="C23" s="2" t="s">
        <v>55</v>
      </c>
      <c r="D23" s="2" t="s">
        <v>42</v>
      </c>
      <c r="E23" s="98" t="s">
        <v>79</v>
      </c>
      <c r="F23" s="99">
        <v>1</v>
      </c>
      <c r="G23" s="99">
        <v>63566</v>
      </c>
      <c r="H23" s="99">
        <f t="shared" si="0"/>
        <v>63566</v>
      </c>
      <c r="I23" s="54">
        <v>45960</v>
      </c>
      <c r="J23" s="2"/>
      <c r="K23" s="4"/>
    </row>
    <row r="24" spans="1:11" ht="93.75" x14ac:dyDescent="0.25">
      <c r="A24" s="2">
        <v>22</v>
      </c>
      <c r="B24" s="2" t="s">
        <v>80</v>
      </c>
      <c r="C24" s="2" t="s">
        <v>55</v>
      </c>
      <c r="D24" s="2" t="s">
        <v>42</v>
      </c>
      <c r="E24" s="98" t="s">
        <v>69</v>
      </c>
      <c r="F24" s="99">
        <v>1</v>
      </c>
      <c r="G24" s="99">
        <v>258164</v>
      </c>
      <c r="H24" s="99">
        <f t="shared" si="0"/>
        <v>258164</v>
      </c>
      <c r="I24" s="54">
        <v>45960</v>
      </c>
      <c r="J24" s="2"/>
      <c r="K24" s="4"/>
    </row>
    <row r="25" spans="1:11" ht="93.75" x14ac:dyDescent="0.25">
      <c r="A25" s="2">
        <v>23</v>
      </c>
      <c r="B25" s="2" t="s">
        <v>81</v>
      </c>
      <c r="C25" s="2" t="s">
        <v>55</v>
      </c>
      <c r="D25" s="2" t="s">
        <v>42</v>
      </c>
      <c r="E25" s="98" t="s">
        <v>82</v>
      </c>
      <c r="F25" s="99">
        <v>1</v>
      </c>
      <c r="G25" s="99">
        <v>48609</v>
      </c>
      <c r="H25" s="99">
        <f t="shared" si="0"/>
        <v>48609</v>
      </c>
      <c r="I25" s="54">
        <v>45960</v>
      </c>
      <c r="J25" s="2"/>
      <c r="K25" s="4"/>
    </row>
    <row r="26" spans="1:11" ht="93.75" x14ac:dyDescent="0.25">
      <c r="A26" s="2">
        <v>24</v>
      </c>
      <c r="B26" s="2" t="s">
        <v>83</v>
      </c>
      <c r="C26" s="2" t="s">
        <v>55</v>
      </c>
      <c r="D26" s="2" t="s">
        <v>42</v>
      </c>
      <c r="E26" s="98" t="s">
        <v>62</v>
      </c>
      <c r="F26" s="99">
        <v>2</v>
      </c>
      <c r="G26" s="99">
        <v>35795</v>
      </c>
      <c r="H26" s="99">
        <f t="shared" si="0"/>
        <v>71590</v>
      </c>
      <c r="I26" s="54">
        <v>45960</v>
      </c>
      <c r="J26" s="2"/>
      <c r="K26" s="4"/>
    </row>
    <row r="27" spans="1:11" ht="93.75" x14ac:dyDescent="0.25">
      <c r="A27" s="2">
        <v>25</v>
      </c>
      <c r="B27" s="2" t="s">
        <v>84</v>
      </c>
      <c r="C27" s="2" t="s">
        <v>55</v>
      </c>
      <c r="D27" s="2" t="s">
        <v>42</v>
      </c>
      <c r="E27" s="98" t="s">
        <v>62</v>
      </c>
      <c r="F27" s="99">
        <v>1</v>
      </c>
      <c r="G27" s="99">
        <v>64052</v>
      </c>
      <c r="H27" s="99">
        <f t="shared" si="0"/>
        <v>64052</v>
      </c>
      <c r="I27" s="54">
        <v>45960</v>
      </c>
      <c r="J27" s="2"/>
      <c r="K27" s="4"/>
    </row>
    <row r="28" spans="1:11" ht="93.75" x14ac:dyDescent="0.25">
      <c r="A28" s="2">
        <v>26</v>
      </c>
      <c r="B28" s="101" t="s">
        <v>85</v>
      </c>
      <c r="C28" s="2" t="s">
        <v>55</v>
      </c>
      <c r="D28" s="2" t="s">
        <v>42</v>
      </c>
      <c r="E28" s="98" t="s">
        <v>62</v>
      </c>
      <c r="F28" s="99">
        <v>1</v>
      </c>
      <c r="G28" s="99">
        <v>66443</v>
      </c>
      <c r="H28" s="99">
        <f t="shared" si="0"/>
        <v>66443</v>
      </c>
      <c r="I28" s="54">
        <v>45960</v>
      </c>
      <c r="J28" s="2"/>
      <c r="K28" s="4"/>
    </row>
    <row r="29" spans="1:11" ht="93.75" x14ac:dyDescent="0.25">
      <c r="A29" s="2">
        <v>27</v>
      </c>
      <c r="B29" s="101" t="s">
        <v>86</v>
      </c>
      <c r="C29" s="2" t="s">
        <v>55</v>
      </c>
      <c r="D29" s="2" t="s">
        <v>42</v>
      </c>
      <c r="E29" s="98" t="s">
        <v>58</v>
      </c>
      <c r="F29" s="99">
        <v>1</v>
      </c>
      <c r="G29" s="99">
        <v>72119</v>
      </c>
      <c r="H29" s="99">
        <f t="shared" si="0"/>
        <v>72119</v>
      </c>
      <c r="I29" s="54">
        <v>45960</v>
      </c>
      <c r="J29" s="2"/>
      <c r="K29" s="4"/>
    </row>
    <row r="30" spans="1:11" ht="93.75" x14ac:dyDescent="0.25">
      <c r="A30" s="2">
        <v>28</v>
      </c>
      <c r="B30" s="101" t="s">
        <v>87</v>
      </c>
      <c r="C30" s="2" t="s">
        <v>55</v>
      </c>
      <c r="D30" s="2" t="s">
        <v>42</v>
      </c>
      <c r="E30" s="98" t="s">
        <v>58</v>
      </c>
      <c r="F30" s="99">
        <v>1</v>
      </c>
      <c r="G30" s="99">
        <v>118421</v>
      </c>
      <c r="H30" s="99">
        <f t="shared" si="0"/>
        <v>118421</v>
      </c>
      <c r="I30" s="54">
        <v>45960</v>
      </c>
      <c r="J30" s="2"/>
      <c r="K30" s="4"/>
    </row>
    <row r="31" spans="1:11" ht="93.75" x14ac:dyDescent="0.25">
      <c r="A31" s="2">
        <v>29</v>
      </c>
      <c r="B31" s="101" t="s">
        <v>88</v>
      </c>
      <c r="C31" s="2" t="s">
        <v>55</v>
      </c>
      <c r="D31" s="2" t="s">
        <v>42</v>
      </c>
      <c r="E31" s="98" t="s">
        <v>82</v>
      </c>
      <c r="F31" s="99">
        <v>1</v>
      </c>
      <c r="G31" s="99">
        <v>67729</v>
      </c>
      <c r="H31" s="99">
        <f t="shared" si="0"/>
        <v>67729</v>
      </c>
      <c r="I31" s="54">
        <v>45960</v>
      </c>
      <c r="J31" s="2"/>
      <c r="K31" s="4"/>
    </row>
    <row r="32" spans="1:11" ht="93.75" x14ac:dyDescent="0.25">
      <c r="A32" s="2">
        <v>30</v>
      </c>
      <c r="B32" s="101" t="s">
        <v>89</v>
      </c>
      <c r="C32" s="2" t="s">
        <v>55</v>
      </c>
      <c r="D32" s="2" t="s">
        <v>42</v>
      </c>
      <c r="E32" s="98" t="s">
        <v>90</v>
      </c>
      <c r="F32" s="99">
        <v>1</v>
      </c>
      <c r="G32" s="99">
        <v>49128</v>
      </c>
      <c r="H32" s="99">
        <f>F32*G32</f>
        <v>49128</v>
      </c>
      <c r="I32" s="54">
        <v>45960</v>
      </c>
      <c r="J32" s="2"/>
      <c r="K32" s="4"/>
    </row>
    <row r="33" spans="1:11" ht="93.75" x14ac:dyDescent="0.25">
      <c r="A33" s="2">
        <v>31</v>
      </c>
      <c r="B33" s="101" t="s">
        <v>91</v>
      </c>
      <c r="C33" s="2" t="s">
        <v>55</v>
      </c>
      <c r="D33" s="2" t="s">
        <v>42</v>
      </c>
      <c r="E33" s="98" t="s">
        <v>62</v>
      </c>
      <c r="F33" s="99">
        <v>1</v>
      </c>
      <c r="G33" s="99">
        <v>16500</v>
      </c>
      <c r="H33" s="99">
        <f t="shared" si="0"/>
        <v>16500</v>
      </c>
      <c r="I33" s="54">
        <v>45960</v>
      </c>
      <c r="J33" s="2"/>
      <c r="K33" s="4"/>
    </row>
    <row r="34" spans="1:11" ht="93.75" x14ac:dyDescent="0.25">
      <c r="A34" s="2">
        <v>32</v>
      </c>
      <c r="B34" s="101" t="s">
        <v>92</v>
      </c>
      <c r="C34" s="2" t="s">
        <v>55</v>
      </c>
      <c r="D34" s="2" t="s">
        <v>42</v>
      </c>
      <c r="E34" s="98" t="s">
        <v>62</v>
      </c>
      <c r="F34" s="99">
        <v>1</v>
      </c>
      <c r="G34" s="99">
        <v>40000</v>
      </c>
      <c r="H34" s="99">
        <f t="shared" si="0"/>
        <v>40000</v>
      </c>
      <c r="I34" s="54">
        <v>45960</v>
      </c>
      <c r="J34" s="2"/>
      <c r="K34" s="4"/>
    </row>
    <row r="35" spans="1:11" ht="93.75" x14ac:dyDescent="0.25">
      <c r="A35" s="2">
        <v>33</v>
      </c>
      <c r="B35" s="101" t="s">
        <v>93</v>
      </c>
      <c r="C35" s="2" t="s">
        <v>55</v>
      </c>
      <c r="D35" s="2" t="s">
        <v>42</v>
      </c>
      <c r="E35" s="98" t="s">
        <v>62</v>
      </c>
      <c r="F35" s="99">
        <v>1</v>
      </c>
      <c r="G35" s="99">
        <v>12500</v>
      </c>
      <c r="H35" s="99">
        <f t="shared" si="0"/>
        <v>12500</v>
      </c>
      <c r="I35" s="54">
        <v>45960</v>
      </c>
      <c r="J35" s="2"/>
      <c r="K35" s="4"/>
    </row>
    <row r="36" spans="1:11" ht="93.75" x14ac:dyDescent="0.25">
      <c r="A36" s="2">
        <v>34</v>
      </c>
      <c r="B36" s="101" t="s">
        <v>94</v>
      </c>
      <c r="C36" s="2" t="s">
        <v>55</v>
      </c>
      <c r="D36" s="2" t="s">
        <v>42</v>
      </c>
      <c r="E36" s="98" t="s">
        <v>64</v>
      </c>
      <c r="F36" s="99">
        <v>1</v>
      </c>
      <c r="G36" s="99">
        <v>124174</v>
      </c>
      <c r="H36" s="99">
        <f t="shared" si="0"/>
        <v>124174</v>
      </c>
      <c r="I36" s="54">
        <v>45960</v>
      </c>
      <c r="J36" s="2"/>
      <c r="K36" s="4"/>
    </row>
    <row r="37" spans="1:11" ht="93.75" x14ac:dyDescent="0.25">
      <c r="A37" s="2">
        <v>35</v>
      </c>
      <c r="B37" s="101" t="s">
        <v>95</v>
      </c>
      <c r="C37" s="2" t="s">
        <v>55</v>
      </c>
      <c r="D37" s="2" t="s">
        <v>42</v>
      </c>
      <c r="E37" s="98" t="s">
        <v>64</v>
      </c>
      <c r="F37" s="99">
        <v>1</v>
      </c>
      <c r="G37" s="99">
        <v>75124</v>
      </c>
      <c r="H37" s="99">
        <f t="shared" si="0"/>
        <v>75124</v>
      </c>
      <c r="I37" s="54">
        <v>45960</v>
      </c>
      <c r="J37" s="2"/>
      <c r="K37" s="4"/>
    </row>
    <row r="38" spans="1:11" ht="93.75" x14ac:dyDescent="0.25">
      <c r="A38" s="2">
        <v>36</v>
      </c>
      <c r="B38" s="101" t="s">
        <v>96</v>
      </c>
      <c r="C38" s="2" t="s">
        <v>55</v>
      </c>
      <c r="D38" s="2" t="s">
        <v>42</v>
      </c>
      <c r="E38" s="98" t="s">
        <v>82</v>
      </c>
      <c r="F38" s="99">
        <v>1</v>
      </c>
      <c r="G38" s="99">
        <v>100000</v>
      </c>
      <c r="H38" s="99">
        <f t="shared" si="0"/>
        <v>100000</v>
      </c>
      <c r="I38" s="54">
        <v>45960</v>
      </c>
      <c r="J38" s="2"/>
      <c r="K38" s="4"/>
    </row>
    <row r="39" spans="1:11" ht="93.75" x14ac:dyDescent="0.25">
      <c r="A39" s="2">
        <v>37</v>
      </c>
      <c r="B39" s="101" t="s">
        <v>97</v>
      </c>
      <c r="C39" s="2" t="s">
        <v>55</v>
      </c>
      <c r="D39" s="2" t="s">
        <v>42</v>
      </c>
      <c r="E39" s="98" t="s">
        <v>58</v>
      </c>
      <c r="F39" s="99">
        <v>1</v>
      </c>
      <c r="G39" s="99">
        <v>58290</v>
      </c>
      <c r="H39" s="99">
        <f t="shared" si="0"/>
        <v>58290</v>
      </c>
      <c r="I39" s="54">
        <v>45960</v>
      </c>
      <c r="J39" s="2"/>
      <c r="K39" s="4"/>
    </row>
    <row r="40" spans="1:11" ht="93.75" x14ac:dyDescent="0.25">
      <c r="A40" s="2">
        <v>38</v>
      </c>
      <c r="B40" s="101" t="s">
        <v>98</v>
      </c>
      <c r="C40" s="2" t="s">
        <v>55</v>
      </c>
      <c r="D40" s="2" t="s">
        <v>42</v>
      </c>
      <c r="E40" s="98" t="s">
        <v>82</v>
      </c>
      <c r="F40" s="99">
        <v>1</v>
      </c>
      <c r="G40" s="99">
        <v>54086</v>
      </c>
      <c r="H40" s="99">
        <f t="shared" si="0"/>
        <v>54086</v>
      </c>
      <c r="I40" s="54">
        <v>45960</v>
      </c>
      <c r="J40" s="2"/>
      <c r="K40" s="4"/>
    </row>
    <row r="41" spans="1:11" ht="93.75" x14ac:dyDescent="0.25">
      <c r="A41" s="2">
        <v>39</v>
      </c>
      <c r="B41" s="101" t="s">
        <v>99</v>
      </c>
      <c r="C41" s="2" t="s">
        <v>55</v>
      </c>
      <c r="D41" s="2" t="s">
        <v>42</v>
      </c>
      <c r="E41" s="98" t="s">
        <v>64</v>
      </c>
      <c r="F41" s="99">
        <v>1</v>
      </c>
      <c r="G41" s="99">
        <v>57009</v>
      </c>
      <c r="H41" s="99">
        <f t="shared" si="0"/>
        <v>57009</v>
      </c>
      <c r="I41" s="54">
        <v>45960</v>
      </c>
      <c r="J41" s="2"/>
      <c r="K41" s="4"/>
    </row>
    <row r="42" spans="1:11" ht="93.75" x14ac:dyDescent="0.25">
      <c r="A42" s="2">
        <v>40</v>
      </c>
      <c r="B42" s="101" t="s">
        <v>100</v>
      </c>
      <c r="C42" s="2" t="s">
        <v>55</v>
      </c>
      <c r="D42" s="2" t="s">
        <v>42</v>
      </c>
      <c r="E42" s="98" t="s">
        <v>79</v>
      </c>
      <c r="F42" s="99">
        <v>2</v>
      </c>
      <c r="G42" s="99">
        <v>9800</v>
      </c>
      <c r="H42" s="99">
        <f t="shared" si="0"/>
        <v>19600</v>
      </c>
      <c r="I42" s="54">
        <v>45960</v>
      </c>
      <c r="J42" s="2"/>
      <c r="K42" s="4"/>
    </row>
    <row r="43" spans="1:11" ht="93.75" x14ac:dyDescent="0.25">
      <c r="A43" s="2">
        <v>41</v>
      </c>
      <c r="B43" s="101" t="s">
        <v>101</v>
      </c>
      <c r="C43" s="2" t="s">
        <v>55</v>
      </c>
      <c r="D43" s="2" t="s">
        <v>42</v>
      </c>
      <c r="E43" s="98" t="s">
        <v>62</v>
      </c>
      <c r="F43" s="99">
        <v>5</v>
      </c>
      <c r="G43" s="99">
        <v>103829</v>
      </c>
      <c r="H43" s="99">
        <f>F43*G43</f>
        <v>519145</v>
      </c>
      <c r="I43" s="54">
        <v>45960</v>
      </c>
      <c r="J43" s="2"/>
      <c r="K43" s="4"/>
    </row>
    <row r="44" spans="1:11" ht="93.75" x14ac:dyDescent="0.25">
      <c r="A44" s="2">
        <v>42</v>
      </c>
      <c r="B44" s="101" t="s">
        <v>102</v>
      </c>
      <c r="C44" s="2" t="s">
        <v>55</v>
      </c>
      <c r="D44" s="2" t="s">
        <v>42</v>
      </c>
      <c r="E44" s="98" t="s">
        <v>79</v>
      </c>
      <c r="F44" s="99">
        <v>1</v>
      </c>
      <c r="G44" s="99">
        <v>100806</v>
      </c>
      <c r="H44" s="99">
        <f t="shared" si="0"/>
        <v>100806</v>
      </c>
      <c r="I44" s="54">
        <v>45960</v>
      </c>
      <c r="J44" s="2"/>
      <c r="K44" s="4"/>
    </row>
    <row r="45" spans="1:11" ht="93.75" x14ac:dyDescent="0.25">
      <c r="A45" s="2">
        <v>43</v>
      </c>
      <c r="B45" s="101" t="s">
        <v>103</v>
      </c>
      <c r="C45" s="2" t="s">
        <v>55</v>
      </c>
      <c r="D45" s="2" t="s">
        <v>42</v>
      </c>
      <c r="E45" s="98" t="s">
        <v>64</v>
      </c>
      <c r="F45" s="99">
        <v>1</v>
      </c>
      <c r="G45" s="99">
        <v>40100</v>
      </c>
      <c r="H45" s="99">
        <f t="shared" si="0"/>
        <v>40100</v>
      </c>
      <c r="I45" s="54">
        <v>45960</v>
      </c>
      <c r="J45" s="2"/>
      <c r="K45" s="4"/>
    </row>
    <row r="46" spans="1:11" ht="93.75" x14ac:dyDescent="0.25">
      <c r="A46" s="2">
        <v>44</v>
      </c>
      <c r="B46" s="101" t="s">
        <v>104</v>
      </c>
      <c r="C46" s="2" t="s">
        <v>55</v>
      </c>
      <c r="D46" s="2" t="s">
        <v>42</v>
      </c>
      <c r="E46" s="98" t="s">
        <v>46</v>
      </c>
      <c r="F46" s="99">
        <v>1</v>
      </c>
      <c r="G46" s="99">
        <v>181021</v>
      </c>
      <c r="H46" s="99">
        <f t="shared" si="0"/>
        <v>181021</v>
      </c>
      <c r="I46" s="54">
        <v>45960</v>
      </c>
      <c r="J46" s="2"/>
      <c r="K46" s="4"/>
    </row>
    <row r="47" spans="1:11" ht="93.75" x14ac:dyDescent="0.25">
      <c r="A47" s="2">
        <v>45</v>
      </c>
      <c r="B47" s="101" t="s">
        <v>105</v>
      </c>
      <c r="C47" s="2" t="s">
        <v>55</v>
      </c>
      <c r="D47" s="2" t="s">
        <v>42</v>
      </c>
      <c r="E47" s="98" t="s">
        <v>82</v>
      </c>
      <c r="F47" s="99">
        <v>1</v>
      </c>
      <c r="G47" s="99">
        <v>84370</v>
      </c>
      <c r="H47" s="99">
        <f t="shared" si="0"/>
        <v>84370</v>
      </c>
      <c r="I47" s="54">
        <v>45960</v>
      </c>
      <c r="J47" s="2"/>
      <c r="K47" s="4"/>
    </row>
    <row r="48" spans="1:11" ht="93.75" x14ac:dyDescent="0.25">
      <c r="A48" s="2">
        <v>46</v>
      </c>
      <c r="B48" s="101" t="s">
        <v>106</v>
      </c>
      <c r="C48" s="2" t="s">
        <v>55</v>
      </c>
      <c r="D48" s="2" t="s">
        <v>42</v>
      </c>
      <c r="E48" s="98" t="s">
        <v>69</v>
      </c>
      <c r="F48" s="99">
        <v>1</v>
      </c>
      <c r="G48" s="99">
        <v>71338</v>
      </c>
      <c r="H48" s="99">
        <f t="shared" si="0"/>
        <v>71338</v>
      </c>
      <c r="I48" s="54">
        <v>45960</v>
      </c>
      <c r="J48" s="2"/>
      <c r="K48" s="4"/>
    </row>
    <row r="49" spans="1:11" ht="93.75" x14ac:dyDescent="0.25">
      <c r="A49" s="2">
        <v>47</v>
      </c>
      <c r="B49" s="101" t="s">
        <v>107</v>
      </c>
      <c r="C49" s="2" t="s">
        <v>55</v>
      </c>
      <c r="D49" s="2" t="s">
        <v>42</v>
      </c>
      <c r="E49" s="98" t="s">
        <v>58</v>
      </c>
      <c r="F49" s="99">
        <v>1</v>
      </c>
      <c r="G49" s="99">
        <v>54873</v>
      </c>
      <c r="H49" s="99">
        <f>F49*G49</f>
        <v>54873</v>
      </c>
      <c r="I49" s="54">
        <v>45960</v>
      </c>
      <c r="J49" s="2"/>
      <c r="K49" s="4"/>
    </row>
    <row r="50" spans="1:11" ht="93.75" x14ac:dyDescent="0.25">
      <c r="A50" s="2">
        <v>48</v>
      </c>
      <c r="B50" s="101" t="s">
        <v>108</v>
      </c>
      <c r="C50" s="2" t="s">
        <v>55</v>
      </c>
      <c r="D50" s="2" t="s">
        <v>42</v>
      </c>
      <c r="E50" s="98" t="s">
        <v>82</v>
      </c>
      <c r="F50" s="99">
        <v>1</v>
      </c>
      <c r="G50" s="99">
        <v>57620</v>
      </c>
      <c r="H50" s="99">
        <f t="shared" si="0"/>
        <v>57620</v>
      </c>
      <c r="I50" s="54">
        <v>45960</v>
      </c>
      <c r="J50" s="2"/>
      <c r="K50" s="4"/>
    </row>
    <row r="51" spans="1:11" ht="93.75" x14ac:dyDescent="0.25">
      <c r="A51" s="2">
        <v>49</v>
      </c>
      <c r="B51" s="101" t="s">
        <v>109</v>
      </c>
      <c r="C51" s="2" t="s">
        <v>55</v>
      </c>
      <c r="D51" s="2" t="s">
        <v>42</v>
      </c>
      <c r="E51" s="98" t="s">
        <v>62</v>
      </c>
      <c r="F51" s="99">
        <v>3</v>
      </c>
      <c r="G51" s="99">
        <v>76883</v>
      </c>
      <c r="H51" s="99">
        <f t="shared" si="0"/>
        <v>230649</v>
      </c>
      <c r="I51" s="54">
        <v>45960</v>
      </c>
      <c r="J51" s="2"/>
      <c r="K51" s="4"/>
    </row>
    <row r="52" spans="1:11" ht="93.75" x14ac:dyDescent="0.25">
      <c r="A52" s="2">
        <v>50</v>
      </c>
      <c r="B52" s="101" t="s">
        <v>110</v>
      </c>
      <c r="C52" s="2" t="s">
        <v>55</v>
      </c>
      <c r="D52" s="2" t="s">
        <v>42</v>
      </c>
      <c r="E52" s="98" t="s">
        <v>90</v>
      </c>
      <c r="F52" s="99">
        <v>3</v>
      </c>
      <c r="G52" s="99">
        <v>83453</v>
      </c>
      <c r="H52" s="99">
        <f t="shared" si="0"/>
        <v>250359</v>
      </c>
      <c r="I52" s="54">
        <v>45960</v>
      </c>
      <c r="J52" s="2"/>
      <c r="K52" s="4"/>
    </row>
    <row r="53" spans="1:11" ht="93.75" x14ac:dyDescent="0.25">
      <c r="A53" s="2">
        <v>51</v>
      </c>
      <c r="B53" s="101" t="s">
        <v>111</v>
      </c>
      <c r="C53" s="2" t="s">
        <v>55</v>
      </c>
      <c r="D53" s="2" t="s">
        <v>42</v>
      </c>
      <c r="E53" s="98" t="s">
        <v>43</v>
      </c>
      <c r="F53" s="99">
        <v>2</v>
      </c>
      <c r="G53" s="99">
        <v>106125</v>
      </c>
      <c r="H53" s="99">
        <f t="shared" si="0"/>
        <v>212250</v>
      </c>
      <c r="I53" s="54">
        <v>45960</v>
      </c>
      <c r="J53" s="2"/>
      <c r="K53" s="4"/>
    </row>
    <row r="54" spans="1:11" ht="93.75" x14ac:dyDescent="0.25">
      <c r="A54" s="2">
        <v>52</v>
      </c>
      <c r="B54" s="101" t="s">
        <v>112</v>
      </c>
      <c r="C54" s="2" t="s">
        <v>55</v>
      </c>
      <c r="D54" s="2" t="s">
        <v>42</v>
      </c>
      <c r="E54" s="98" t="s">
        <v>113</v>
      </c>
      <c r="F54" s="99">
        <v>10</v>
      </c>
      <c r="G54" s="99">
        <v>1950</v>
      </c>
      <c r="H54" s="99">
        <f t="shared" si="0"/>
        <v>19500</v>
      </c>
      <c r="I54" s="54">
        <v>45960</v>
      </c>
      <c r="J54" s="2"/>
      <c r="K54" s="4"/>
    </row>
    <row r="55" spans="1:11" ht="93.75" x14ac:dyDescent="0.25">
      <c r="A55" s="2">
        <v>53</v>
      </c>
      <c r="B55" s="101" t="s">
        <v>114</v>
      </c>
      <c r="C55" s="2" t="s">
        <v>55</v>
      </c>
      <c r="D55" s="2" t="s">
        <v>42</v>
      </c>
      <c r="E55" s="98" t="s">
        <v>69</v>
      </c>
      <c r="F55" s="99">
        <v>2</v>
      </c>
      <c r="G55" s="99">
        <v>148950</v>
      </c>
      <c r="H55" s="99">
        <f t="shared" si="0"/>
        <v>297900</v>
      </c>
      <c r="I55" s="54">
        <v>45960</v>
      </c>
      <c r="J55" s="2"/>
      <c r="K55" s="4"/>
    </row>
    <row r="56" spans="1:11" ht="93.75" x14ac:dyDescent="0.25">
      <c r="A56" s="2">
        <v>54</v>
      </c>
      <c r="B56" s="101" t="s">
        <v>115</v>
      </c>
      <c r="C56" s="2" t="s">
        <v>55</v>
      </c>
      <c r="D56" s="2" t="s">
        <v>42</v>
      </c>
      <c r="E56" s="98" t="s">
        <v>62</v>
      </c>
      <c r="F56" s="99">
        <v>1</v>
      </c>
      <c r="G56" s="99">
        <v>67020</v>
      </c>
      <c r="H56" s="99">
        <f t="shared" si="0"/>
        <v>67020</v>
      </c>
      <c r="I56" s="54">
        <v>45960</v>
      </c>
      <c r="J56" s="2"/>
      <c r="K56" s="4"/>
    </row>
    <row r="57" spans="1:11" ht="93.75" x14ac:dyDescent="0.25">
      <c r="A57" s="2">
        <v>55</v>
      </c>
      <c r="B57" s="101" t="s">
        <v>116</v>
      </c>
      <c r="C57" s="2" t="s">
        <v>55</v>
      </c>
      <c r="D57" s="2" t="s">
        <v>42</v>
      </c>
      <c r="E57" s="98" t="s">
        <v>82</v>
      </c>
      <c r="F57" s="99">
        <v>2</v>
      </c>
      <c r="G57" s="99">
        <v>102370</v>
      </c>
      <c r="H57" s="99">
        <f t="shared" si="0"/>
        <v>204740</v>
      </c>
      <c r="I57" s="54">
        <v>45960</v>
      </c>
      <c r="J57" s="2"/>
      <c r="K57" s="4"/>
    </row>
    <row r="58" spans="1:11" ht="93.75" x14ac:dyDescent="0.25">
      <c r="A58" s="2">
        <v>56</v>
      </c>
      <c r="B58" s="101" t="s">
        <v>117</v>
      </c>
      <c r="C58" s="2" t="s">
        <v>55</v>
      </c>
      <c r="D58" s="2" t="s">
        <v>42</v>
      </c>
      <c r="E58" s="98" t="s">
        <v>58</v>
      </c>
      <c r="F58" s="99">
        <v>2</v>
      </c>
      <c r="G58" s="99">
        <v>110000</v>
      </c>
      <c r="H58" s="99">
        <f t="shared" si="0"/>
        <v>220000</v>
      </c>
      <c r="I58" s="54">
        <v>45960</v>
      </c>
      <c r="J58" s="2"/>
      <c r="K58" s="4"/>
    </row>
    <row r="59" spans="1:11" ht="93.75" x14ac:dyDescent="0.25">
      <c r="A59" s="2">
        <v>57</v>
      </c>
      <c r="B59" s="101" t="s">
        <v>118</v>
      </c>
      <c r="C59" s="2" t="s">
        <v>55</v>
      </c>
      <c r="D59" s="2" t="s">
        <v>42</v>
      </c>
      <c r="E59" s="98" t="s">
        <v>82</v>
      </c>
      <c r="F59" s="99">
        <v>1</v>
      </c>
      <c r="G59" s="99">
        <v>151360</v>
      </c>
      <c r="H59" s="99">
        <f t="shared" si="0"/>
        <v>151360</v>
      </c>
      <c r="I59" s="54">
        <v>45960</v>
      </c>
      <c r="J59" s="2"/>
      <c r="K59" s="4"/>
    </row>
    <row r="60" spans="1:11" ht="93.75" x14ac:dyDescent="0.25">
      <c r="A60" s="2">
        <v>58</v>
      </c>
      <c r="B60" s="101" t="s">
        <v>119</v>
      </c>
      <c r="C60" s="2" t="s">
        <v>55</v>
      </c>
      <c r="D60" s="2" t="s">
        <v>42</v>
      </c>
      <c r="E60" s="98" t="s">
        <v>64</v>
      </c>
      <c r="F60" s="99">
        <v>1</v>
      </c>
      <c r="G60" s="99">
        <v>14500</v>
      </c>
      <c r="H60" s="99">
        <f t="shared" si="0"/>
        <v>14500</v>
      </c>
      <c r="I60" s="54">
        <v>45960</v>
      </c>
      <c r="J60" s="2"/>
      <c r="K60" s="4"/>
    </row>
    <row r="61" spans="1:11" ht="93.75" x14ac:dyDescent="0.25">
      <c r="A61" s="2">
        <v>59</v>
      </c>
      <c r="B61" s="101" t="s">
        <v>120</v>
      </c>
      <c r="C61" s="2" t="s">
        <v>121</v>
      </c>
      <c r="D61" s="2" t="s">
        <v>42</v>
      </c>
      <c r="E61" s="98" t="s">
        <v>122</v>
      </c>
      <c r="F61" s="99">
        <v>5</v>
      </c>
      <c r="G61" s="99">
        <v>13201</v>
      </c>
      <c r="H61" s="99">
        <f t="shared" si="0"/>
        <v>66005</v>
      </c>
      <c r="I61" s="54">
        <v>45960</v>
      </c>
      <c r="J61" s="2"/>
      <c r="K61" s="4"/>
    </row>
    <row r="62" spans="1:11" ht="93.75" x14ac:dyDescent="0.25">
      <c r="A62" s="2">
        <v>60</v>
      </c>
      <c r="B62" s="102" t="s">
        <v>123</v>
      </c>
      <c r="C62" s="2" t="s">
        <v>55</v>
      </c>
      <c r="D62" s="2" t="s">
        <v>42</v>
      </c>
      <c r="E62" s="103" t="s">
        <v>124</v>
      </c>
      <c r="F62" s="99">
        <v>1</v>
      </c>
      <c r="G62" s="99">
        <v>17490</v>
      </c>
      <c r="H62" s="99">
        <f t="shared" si="0"/>
        <v>17490</v>
      </c>
      <c r="I62" s="54">
        <v>45960</v>
      </c>
      <c r="J62" s="2"/>
      <c r="K62" s="4"/>
    </row>
    <row r="63" spans="1:11" ht="37.5" x14ac:dyDescent="0.25">
      <c r="A63" s="2">
        <v>61</v>
      </c>
      <c r="B63" s="101" t="s">
        <v>125</v>
      </c>
      <c r="C63" s="2" t="s">
        <v>126</v>
      </c>
      <c r="D63" s="2" t="s">
        <v>127</v>
      </c>
      <c r="E63" s="98" t="s">
        <v>128</v>
      </c>
      <c r="F63" s="99">
        <v>1</v>
      </c>
      <c r="G63" s="99">
        <v>207115</v>
      </c>
      <c r="H63" s="99">
        <f>F63*G63</f>
        <v>207115</v>
      </c>
      <c r="I63" s="54">
        <v>45960</v>
      </c>
      <c r="J63" s="2"/>
      <c r="K63" s="4"/>
    </row>
    <row r="64" spans="1:11" ht="47.25" x14ac:dyDescent="0.25">
      <c r="A64" s="2">
        <v>62</v>
      </c>
      <c r="B64" s="101" t="s">
        <v>129</v>
      </c>
      <c r="C64" s="2" t="s">
        <v>130</v>
      </c>
      <c r="D64" s="2" t="s">
        <v>127</v>
      </c>
      <c r="E64" s="98" t="s">
        <v>128</v>
      </c>
      <c r="F64" s="99">
        <v>1</v>
      </c>
      <c r="G64" s="99">
        <v>310580</v>
      </c>
      <c r="H64" s="99">
        <f t="shared" si="0"/>
        <v>310580</v>
      </c>
      <c r="I64" s="54">
        <v>45960</v>
      </c>
      <c r="J64" s="2"/>
      <c r="K64" s="4"/>
    </row>
    <row r="65" spans="1:11" ht="37.5" x14ac:dyDescent="0.25">
      <c r="A65" s="2">
        <v>63</v>
      </c>
      <c r="B65" s="101" t="s">
        <v>131</v>
      </c>
      <c r="C65" s="2" t="s">
        <v>132</v>
      </c>
      <c r="D65" s="2" t="s">
        <v>127</v>
      </c>
      <c r="E65" s="98" t="s">
        <v>133</v>
      </c>
      <c r="F65" s="99">
        <v>1</v>
      </c>
      <c r="G65" s="99">
        <v>167523</v>
      </c>
      <c r="H65" s="99">
        <f t="shared" si="0"/>
        <v>167523</v>
      </c>
      <c r="I65" s="54">
        <v>45960</v>
      </c>
      <c r="J65" s="2"/>
      <c r="K65" s="4"/>
    </row>
    <row r="66" spans="1:11" ht="37.5" x14ac:dyDescent="0.25">
      <c r="A66" s="2">
        <v>64</v>
      </c>
      <c r="B66" s="101" t="s">
        <v>134</v>
      </c>
      <c r="C66" s="2" t="s">
        <v>135</v>
      </c>
      <c r="D66" s="2" t="s">
        <v>127</v>
      </c>
      <c r="E66" s="98" t="s">
        <v>133</v>
      </c>
      <c r="F66" s="99">
        <v>1</v>
      </c>
      <c r="G66" s="99">
        <v>243475</v>
      </c>
      <c r="H66" s="99">
        <f t="shared" si="0"/>
        <v>243475</v>
      </c>
      <c r="I66" s="54">
        <v>45960</v>
      </c>
      <c r="J66" s="2"/>
      <c r="K66" s="4"/>
    </row>
    <row r="67" spans="1:11" ht="56.25" x14ac:dyDescent="0.25">
      <c r="A67" s="2">
        <v>65</v>
      </c>
      <c r="B67" s="101" t="s">
        <v>136</v>
      </c>
      <c r="C67" s="2" t="s">
        <v>137</v>
      </c>
      <c r="D67" s="2" t="s">
        <v>127</v>
      </c>
      <c r="E67" s="98" t="s">
        <v>138</v>
      </c>
      <c r="F67" s="99">
        <v>1</v>
      </c>
      <c r="G67" s="99">
        <v>62440</v>
      </c>
      <c r="H67" s="99">
        <f t="shared" si="0"/>
        <v>62440</v>
      </c>
      <c r="I67" s="54">
        <v>45960</v>
      </c>
      <c r="J67" s="2"/>
      <c r="K67" s="4"/>
    </row>
    <row r="68" spans="1:11" ht="56.25" x14ac:dyDescent="0.25">
      <c r="A68" s="2">
        <v>66</v>
      </c>
      <c r="B68" s="101" t="s">
        <v>139</v>
      </c>
      <c r="C68" s="2" t="s">
        <v>137</v>
      </c>
      <c r="D68" s="2" t="s">
        <v>127</v>
      </c>
      <c r="E68" s="98" t="s">
        <v>138</v>
      </c>
      <c r="F68" s="99">
        <v>1</v>
      </c>
      <c r="G68" s="99">
        <v>186500</v>
      </c>
      <c r="H68" s="99">
        <f t="shared" ref="H68" si="1">F68*G68</f>
        <v>186500</v>
      </c>
      <c r="I68" s="54">
        <v>45960</v>
      </c>
      <c r="J68" s="2"/>
      <c r="K68" s="4"/>
    </row>
    <row r="69" spans="1:11" ht="56.25" x14ac:dyDescent="0.25">
      <c r="A69" s="2">
        <v>67</v>
      </c>
      <c r="B69" s="101" t="s">
        <v>140</v>
      </c>
      <c r="C69" s="2" t="s">
        <v>140</v>
      </c>
      <c r="D69" s="2" t="s">
        <v>141</v>
      </c>
      <c r="E69" s="98"/>
      <c r="F69" s="99">
        <v>2</v>
      </c>
      <c r="G69" s="99">
        <v>142700</v>
      </c>
      <c r="H69" s="99">
        <f>F69*G69</f>
        <v>285400</v>
      </c>
      <c r="I69" s="54">
        <v>45960</v>
      </c>
      <c r="J69" s="2"/>
      <c r="K69" s="4"/>
    </row>
    <row r="70" spans="1:11" ht="56.25" x14ac:dyDescent="0.25">
      <c r="A70" s="2">
        <v>68</v>
      </c>
      <c r="B70" s="101" t="s">
        <v>142</v>
      </c>
      <c r="C70" s="2" t="s">
        <v>143</v>
      </c>
      <c r="D70" s="2" t="s">
        <v>144</v>
      </c>
      <c r="E70" s="98" t="s">
        <v>138</v>
      </c>
      <c r="F70" s="99">
        <v>1</v>
      </c>
      <c r="G70" s="99">
        <v>16610</v>
      </c>
      <c r="H70" s="99">
        <f t="shared" ref="H70" si="2">F70*G70</f>
        <v>16610</v>
      </c>
      <c r="I70" s="54">
        <v>45960</v>
      </c>
      <c r="J70" s="2"/>
      <c r="K70" s="4"/>
    </row>
    <row r="71" spans="1:11" ht="56.25" x14ac:dyDescent="0.25">
      <c r="A71" s="2">
        <v>69</v>
      </c>
      <c r="B71" s="101" t="s">
        <v>145</v>
      </c>
      <c r="C71" s="2" t="s">
        <v>146</v>
      </c>
      <c r="D71" s="2" t="s">
        <v>144</v>
      </c>
      <c r="E71" s="98" t="s">
        <v>138</v>
      </c>
      <c r="F71" s="99">
        <v>3</v>
      </c>
      <c r="G71" s="99">
        <v>15790</v>
      </c>
      <c r="H71" s="99">
        <f>F71*G71</f>
        <v>47370</v>
      </c>
      <c r="I71" s="54">
        <v>45960</v>
      </c>
      <c r="J71" s="2"/>
      <c r="K71" s="4"/>
    </row>
    <row r="72" spans="1:11" ht="56.25" x14ac:dyDescent="0.25">
      <c r="A72" s="2">
        <v>70</v>
      </c>
      <c r="B72" s="101" t="s">
        <v>147</v>
      </c>
      <c r="C72" s="2" t="s">
        <v>148</v>
      </c>
      <c r="D72" s="2" t="s">
        <v>144</v>
      </c>
      <c r="E72" s="98" t="s">
        <v>138</v>
      </c>
      <c r="F72" s="99">
        <v>1</v>
      </c>
      <c r="G72" s="99">
        <v>36535</v>
      </c>
      <c r="H72" s="99">
        <f t="shared" ref="H72:H78" si="3">F72*G72</f>
        <v>36535</v>
      </c>
      <c r="I72" s="54">
        <v>45960</v>
      </c>
      <c r="J72" s="2"/>
      <c r="K72" s="4"/>
    </row>
    <row r="73" spans="1:11" ht="56.25" x14ac:dyDescent="0.25">
      <c r="A73" s="2">
        <v>71</v>
      </c>
      <c r="B73" s="101" t="s">
        <v>149</v>
      </c>
      <c r="C73" s="2" t="s">
        <v>150</v>
      </c>
      <c r="D73" s="2" t="s">
        <v>144</v>
      </c>
      <c r="E73" s="98" t="s">
        <v>138</v>
      </c>
      <c r="F73" s="99">
        <v>3</v>
      </c>
      <c r="G73" s="99">
        <v>14365</v>
      </c>
      <c r="H73" s="99">
        <f t="shared" si="3"/>
        <v>43095</v>
      </c>
      <c r="I73" s="54">
        <v>45960</v>
      </c>
      <c r="J73" s="2"/>
      <c r="K73" s="4"/>
    </row>
    <row r="74" spans="1:11" ht="93.75" x14ac:dyDescent="0.25">
      <c r="A74" s="2">
        <v>72</v>
      </c>
      <c r="B74" s="101" t="s">
        <v>151</v>
      </c>
      <c r="C74" s="2" t="s">
        <v>152</v>
      </c>
      <c r="D74" s="2" t="s">
        <v>144</v>
      </c>
      <c r="E74" s="98" t="s">
        <v>138</v>
      </c>
      <c r="F74" s="99">
        <v>3</v>
      </c>
      <c r="G74" s="99">
        <v>17065</v>
      </c>
      <c r="H74" s="99">
        <f t="shared" si="3"/>
        <v>51195</v>
      </c>
      <c r="I74" s="54">
        <v>45960</v>
      </c>
      <c r="J74" s="2"/>
      <c r="K74" s="4"/>
    </row>
    <row r="75" spans="1:11" ht="56.25" x14ac:dyDescent="0.25">
      <c r="A75" s="2">
        <v>73</v>
      </c>
      <c r="B75" s="101" t="s">
        <v>153</v>
      </c>
      <c r="C75" s="2" t="s">
        <v>154</v>
      </c>
      <c r="D75" s="2" t="s">
        <v>23</v>
      </c>
      <c r="E75" s="98" t="s">
        <v>11</v>
      </c>
      <c r="F75" s="99">
        <v>1</v>
      </c>
      <c r="G75" s="99">
        <v>78375</v>
      </c>
      <c r="H75" s="99">
        <f t="shared" si="3"/>
        <v>78375</v>
      </c>
      <c r="I75" s="54">
        <v>45960</v>
      </c>
      <c r="J75" s="2"/>
      <c r="K75" s="4"/>
    </row>
    <row r="76" spans="1:11" ht="37.5" x14ac:dyDescent="0.25">
      <c r="A76" s="2">
        <v>74</v>
      </c>
      <c r="B76" s="101" t="s">
        <v>155</v>
      </c>
      <c r="C76" s="2" t="s">
        <v>156</v>
      </c>
      <c r="D76" s="2" t="s">
        <v>23</v>
      </c>
      <c r="E76" s="98" t="s">
        <v>11</v>
      </c>
      <c r="F76" s="99">
        <v>1</v>
      </c>
      <c r="G76" s="99">
        <v>78375</v>
      </c>
      <c r="H76" s="99">
        <f t="shared" si="3"/>
        <v>78375</v>
      </c>
      <c r="I76" s="54">
        <v>45960</v>
      </c>
      <c r="J76" s="2"/>
      <c r="K76" s="4"/>
    </row>
    <row r="77" spans="1:11" ht="37.5" x14ac:dyDescent="0.25">
      <c r="A77" s="2">
        <v>75</v>
      </c>
      <c r="B77" s="101" t="s">
        <v>157</v>
      </c>
      <c r="C77" s="2" t="s">
        <v>158</v>
      </c>
      <c r="D77" s="2" t="s">
        <v>23</v>
      </c>
      <c r="E77" s="98" t="s">
        <v>11</v>
      </c>
      <c r="F77" s="99">
        <v>1</v>
      </c>
      <c r="G77" s="99">
        <v>319000</v>
      </c>
      <c r="H77" s="99">
        <f t="shared" si="3"/>
        <v>319000</v>
      </c>
      <c r="I77" s="54">
        <v>45960</v>
      </c>
      <c r="J77" s="2"/>
      <c r="K77" s="4"/>
    </row>
    <row r="78" spans="1:11" ht="37.5" x14ac:dyDescent="0.25">
      <c r="A78" s="2">
        <v>76</v>
      </c>
      <c r="B78" s="101" t="s">
        <v>159</v>
      </c>
      <c r="C78" s="2" t="s">
        <v>160</v>
      </c>
      <c r="D78" s="2" t="s">
        <v>161</v>
      </c>
      <c r="E78" s="98" t="s">
        <v>138</v>
      </c>
      <c r="F78" s="99">
        <v>1</v>
      </c>
      <c r="G78" s="99">
        <v>6160</v>
      </c>
      <c r="H78" s="99">
        <f t="shared" si="3"/>
        <v>6160</v>
      </c>
      <c r="I78" s="54">
        <v>45960</v>
      </c>
      <c r="J78" s="2"/>
      <c r="K78" s="4"/>
    </row>
    <row r="79" spans="1:11" ht="37.5" x14ac:dyDescent="0.25">
      <c r="A79" s="2">
        <v>77</v>
      </c>
      <c r="B79" s="101" t="s">
        <v>162</v>
      </c>
      <c r="C79" s="2" t="s">
        <v>163</v>
      </c>
      <c r="D79" s="2" t="s">
        <v>161</v>
      </c>
      <c r="E79" s="98" t="s">
        <v>138</v>
      </c>
      <c r="F79" s="99">
        <v>1</v>
      </c>
      <c r="G79" s="99">
        <v>8500</v>
      </c>
      <c r="H79" s="99">
        <f>F79*G79</f>
        <v>8500</v>
      </c>
      <c r="I79" s="54">
        <v>45960</v>
      </c>
      <c r="J79" s="2"/>
      <c r="K79" s="4"/>
    </row>
    <row r="80" spans="1:11" ht="47.25" x14ac:dyDescent="0.25">
      <c r="A80" s="2">
        <v>78</v>
      </c>
      <c r="B80" s="101" t="s">
        <v>164</v>
      </c>
      <c r="C80" s="2" t="s">
        <v>165</v>
      </c>
      <c r="D80" s="2" t="s">
        <v>161</v>
      </c>
      <c r="E80" s="98" t="s">
        <v>138</v>
      </c>
      <c r="F80" s="99">
        <v>1</v>
      </c>
      <c r="G80" s="99">
        <v>108353</v>
      </c>
      <c r="H80" s="99">
        <f t="shared" ref="H80:H85" si="4">F80*G80</f>
        <v>108353</v>
      </c>
      <c r="I80" s="54">
        <v>45960</v>
      </c>
      <c r="J80" s="2"/>
      <c r="K80" s="4"/>
    </row>
    <row r="81" spans="1:11" ht="37.5" x14ac:dyDescent="0.25">
      <c r="A81" s="2">
        <v>79</v>
      </c>
      <c r="B81" s="101" t="s">
        <v>166</v>
      </c>
      <c r="C81" s="2" t="s">
        <v>167</v>
      </c>
      <c r="D81" s="2" t="s">
        <v>168</v>
      </c>
      <c r="E81" s="98" t="s">
        <v>11</v>
      </c>
      <c r="F81" s="99">
        <v>20</v>
      </c>
      <c r="G81" s="99">
        <v>3365</v>
      </c>
      <c r="H81" s="99">
        <f t="shared" si="4"/>
        <v>67300</v>
      </c>
      <c r="I81" s="54">
        <v>45960</v>
      </c>
      <c r="J81" s="2"/>
      <c r="K81" s="4"/>
    </row>
    <row r="82" spans="1:11" ht="56.25" x14ac:dyDescent="0.25">
      <c r="A82" s="2">
        <v>80</v>
      </c>
      <c r="B82" s="101" t="s">
        <v>169</v>
      </c>
      <c r="C82" s="2" t="s">
        <v>170</v>
      </c>
      <c r="D82" s="2" t="s">
        <v>171</v>
      </c>
      <c r="E82" s="98" t="s">
        <v>11</v>
      </c>
      <c r="F82" s="99">
        <v>5</v>
      </c>
      <c r="G82" s="99">
        <v>6703</v>
      </c>
      <c r="H82" s="99">
        <f t="shared" si="4"/>
        <v>33515</v>
      </c>
      <c r="I82" s="54">
        <v>45960</v>
      </c>
      <c r="J82" s="2"/>
      <c r="K82" s="4"/>
    </row>
    <row r="83" spans="1:11" ht="56.25" x14ac:dyDescent="0.25">
      <c r="A83" s="2">
        <v>81</v>
      </c>
      <c r="B83" s="101" t="s">
        <v>172</v>
      </c>
      <c r="C83" s="2" t="s">
        <v>173</v>
      </c>
      <c r="D83" s="2" t="s">
        <v>174</v>
      </c>
      <c r="E83" s="98" t="s">
        <v>11</v>
      </c>
      <c r="F83" s="99">
        <v>5</v>
      </c>
      <c r="G83" s="99">
        <v>1446</v>
      </c>
      <c r="H83" s="99">
        <f t="shared" si="4"/>
        <v>7230</v>
      </c>
      <c r="I83" s="54">
        <v>45960</v>
      </c>
      <c r="J83" s="2"/>
      <c r="K83" s="4"/>
    </row>
    <row r="84" spans="1:11" ht="37.5" x14ac:dyDescent="0.25">
      <c r="A84" s="2">
        <v>82</v>
      </c>
      <c r="B84" s="101" t="s">
        <v>175</v>
      </c>
      <c r="C84" s="2" t="s">
        <v>176</v>
      </c>
      <c r="D84" s="2" t="s">
        <v>177</v>
      </c>
      <c r="E84" s="98" t="s">
        <v>11</v>
      </c>
      <c r="F84" s="99">
        <v>120</v>
      </c>
      <c r="G84" s="99">
        <v>60</v>
      </c>
      <c r="H84" s="99">
        <f t="shared" si="4"/>
        <v>7200</v>
      </c>
      <c r="I84" s="54">
        <v>45960</v>
      </c>
      <c r="J84" s="2"/>
      <c r="K84" s="4"/>
    </row>
    <row r="85" spans="1:11" ht="37.5" x14ac:dyDescent="0.25">
      <c r="A85" s="2">
        <v>83</v>
      </c>
      <c r="B85" s="101" t="s">
        <v>178</v>
      </c>
      <c r="C85" s="2" t="s">
        <v>179</v>
      </c>
      <c r="D85" s="2" t="s">
        <v>180</v>
      </c>
      <c r="E85" s="98" t="s">
        <v>11</v>
      </c>
      <c r="F85" s="99">
        <v>3</v>
      </c>
      <c r="G85" s="99">
        <v>2850</v>
      </c>
      <c r="H85" s="99">
        <f t="shared" si="4"/>
        <v>8550</v>
      </c>
      <c r="I85" s="54">
        <v>45960</v>
      </c>
      <c r="J85" s="2"/>
      <c r="K85" s="4"/>
    </row>
    <row r="86" spans="1:11" ht="37.5" x14ac:dyDescent="0.25">
      <c r="A86" s="2">
        <v>84</v>
      </c>
      <c r="B86" s="101" t="s">
        <v>181</v>
      </c>
      <c r="C86" s="2" t="s">
        <v>182</v>
      </c>
      <c r="D86" s="2" t="s">
        <v>183</v>
      </c>
      <c r="E86" s="98" t="s">
        <v>11</v>
      </c>
      <c r="F86" s="99">
        <v>5</v>
      </c>
      <c r="G86" s="99">
        <v>1955</v>
      </c>
      <c r="H86" s="99">
        <f>F86*G86</f>
        <v>9775</v>
      </c>
      <c r="I86" s="54">
        <v>45960</v>
      </c>
      <c r="J86" s="2"/>
      <c r="K86" s="4"/>
    </row>
    <row r="87" spans="1:11" ht="37.5" x14ac:dyDescent="0.25">
      <c r="A87" s="2">
        <v>85</v>
      </c>
      <c r="B87" s="101" t="s">
        <v>184</v>
      </c>
      <c r="C87" s="2" t="s">
        <v>185</v>
      </c>
      <c r="D87" s="2" t="s">
        <v>168</v>
      </c>
      <c r="E87" s="98" t="s">
        <v>11</v>
      </c>
      <c r="F87" s="99">
        <v>8</v>
      </c>
      <c r="G87" s="99">
        <v>3917</v>
      </c>
      <c r="H87" s="99">
        <f t="shared" ref="H87:H105" si="5">F87*G87</f>
        <v>31336</v>
      </c>
      <c r="I87" s="54">
        <v>45960</v>
      </c>
      <c r="J87" s="2"/>
      <c r="K87" s="4"/>
    </row>
    <row r="88" spans="1:11" ht="75" x14ac:dyDescent="0.25">
      <c r="A88" s="2">
        <v>86</v>
      </c>
      <c r="B88" s="101" t="s">
        <v>186</v>
      </c>
      <c r="C88" s="2" t="s">
        <v>187</v>
      </c>
      <c r="D88" s="2" t="s">
        <v>188</v>
      </c>
      <c r="E88" s="98" t="s">
        <v>11</v>
      </c>
      <c r="F88" s="99">
        <v>2</v>
      </c>
      <c r="G88" s="99">
        <v>8130</v>
      </c>
      <c r="H88" s="99">
        <f t="shared" si="5"/>
        <v>16260</v>
      </c>
      <c r="I88" s="54">
        <v>45960</v>
      </c>
      <c r="J88" s="2"/>
      <c r="K88" s="4"/>
    </row>
    <row r="89" spans="1:11" ht="56.25" x14ac:dyDescent="0.25">
      <c r="A89" s="2">
        <v>87</v>
      </c>
      <c r="B89" s="101" t="s">
        <v>189</v>
      </c>
      <c r="C89" s="2" t="s">
        <v>190</v>
      </c>
      <c r="D89" s="2" t="s">
        <v>174</v>
      </c>
      <c r="E89" s="98" t="s">
        <v>11</v>
      </c>
      <c r="F89" s="99">
        <v>20</v>
      </c>
      <c r="G89" s="99">
        <v>617</v>
      </c>
      <c r="H89" s="99">
        <f t="shared" si="5"/>
        <v>12340</v>
      </c>
      <c r="I89" s="54">
        <v>45960</v>
      </c>
      <c r="J89" s="2"/>
      <c r="K89" s="4"/>
    </row>
    <row r="90" spans="1:11" ht="56.25" x14ac:dyDescent="0.25">
      <c r="A90" s="2">
        <v>88</v>
      </c>
      <c r="B90" s="101" t="s">
        <v>191</v>
      </c>
      <c r="C90" s="2" t="s">
        <v>192</v>
      </c>
      <c r="D90" s="2" t="s">
        <v>174</v>
      </c>
      <c r="E90" s="98" t="s">
        <v>11</v>
      </c>
      <c r="F90" s="99">
        <v>20</v>
      </c>
      <c r="G90" s="99">
        <v>462</v>
      </c>
      <c r="H90" s="99">
        <f>F90*G90</f>
        <v>9240</v>
      </c>
      <c r="I90" s="54">
        <v>45960</v>
      </c>
      <c r="J90" s="16"/>
      <c r="K90" s="4"/>
    </row>
    <row r="91" spans="1:11" ht="93.75" x14ac:dyDescent="0.25">
      <c r="A91" s="2">
        <v>89</v>
      </c>
      <c r="B91" s="2" t="s">
        <v>284</v>
      </c>
      <c r="C91" s="2" t="s">
        <v>285</v>
      </c>
      <c r="D91" s="4" t="s">
        <v>42</v>
      </c>
      <c r="E91" s="98" t="s">
        <v>193</v>
      </c>
      <c r="F91" s="99">
        <v>1</v>
      </c>
      <c r="G91" s="98">
        <v>1501464</v>
      </c>
      <c r="H91" s="99">
        <f t="shared" ref="H91:H93" si="6">F91*G91</f>
        <v>1501464</v>
      </c>
      <c r="I91" s="54">
        <v>45960</v>
      </c>
      <c r="J91" s="16"/>
      <c r="K91" s="4"/>
    </row>
    <row r="92" spans="1:11" ht="93.75" x14ac:dyDescent="0.25">
      <c r="A92" s="2">
        <v>90</v>
      </c>
      <c r="B92" s="2" t="s">
        <v>194</v>
      </c>
      <c r="C92" s="2" t="s">
        <v>194</v>
      </c>
      <c r="D92" s="4" t="s">
        <v>42</v>
      </c>
      <c r="E92" s="98" t="s">
        <v>193</v>
      </c>
      <c r="F92" s="99">
        <v>1</v>
      </c>
      <c r="G92" s="98">
        <v>932722</v>
      </c>
      <c r="H92" s="99">
        <f t="shared" si="6"/>
        <v>932722</v>
      </c>
      <c r="I92" s="54">
        <v>45960</v>
      </c>
      <c r="J92" s="16"/>
      <c r="K92" s="4"/>
    </row>
    <row r="93" spans="1:11" ht="93.75" x14ac:dyDescent="0.25">
      <c r="A93" s="2">
        <v>91</v>
      </c>
      <c r="B93" s="2" t="s">
        <v>195</v>
      </c>
      <c r="C93" s="2"/>
      <c r="D93" s="4" t="s">
        <v>42</v>
      </c>
      <c r="E93" s="98" t="s">
        <v>193</v>
      </c>
      <c r="F93" s="99">
        <v>1</v>
      </c>
      <c r="G93" s="98">
        <v>20000</v>
      </c>
      <c r="H93" s="99">
        <f t="shared" si="6"/>
        <v>20000</v>
      </c>
      <c r="I93" s="54">
        <v>45960</v>
      </c>
      <c r="J93" s="16"/>
      <c r="K93" s="4"/>
    </row>
    <row r="94" spans="1:11" x14ac:dyDescent="0.25">
      <c r="A94" s="25"/>
      <c r="B94" s="104"/>
      <c r="C94" s="25"/>
      <c r="D94" s="25"/>
      <c r="E94" s="105"/>
      <c r="F94" s="105"/>
      <c r="G94" s="106"/>
      <c r="H94" s="107">
        <f>SUM(H3:H93)</f>
        <v>11721996</v>
      </c>
      <c r="I94" s="108"/>
      <c r="J94" s="24"/>
      <c r="K94" s="4"/>
    </row>
    <row r="95" spans="1:11" x14ac:dyDescent="0.25">
      <c r="A95" s="88" t="s">
        <v>196</v>
      </c>
      <c r="B95" s="89"/>
      <c r="C95" s="89"/>
      <c r="D95" s="89"/>
      <c r="E95" s="89"/>
      <c r="F95" s="89"/>
      <c r="G95" s="89"/>
      <c r="H95" s="89"/>
      <c r="I95" s="89"/>
      <c r="J95" s="89"/>
      <c r="K95" s="90"/>
    </row>
    <row r="96" spans="1:11" ht="93.75" x14ac:dyDescent="0.25">
      <c r="A96" s="2">
        <v>93</v>
      </c>
      <c r="B96" s="4" t="s">
        <v>197</v>
      </c>
      <c r="C96" s="4"/>
      <c r="D96" s="4" t="s">
        <v>42</v>
      </c>
      <c r="E96" s="109"/>
      <c r="F96" s="109">
        <v>3</v>
      </c>
      <c r="G96" s="110">
        <v>20000</v>
      </c>
      <c r="H96" s="110">
        <f t="shared" si="5"/>
        <v>60000</v>
      </c>
      <c r="I96" s="54">
        <v>45960</v>
      </c>
      <c r="J96" s="26"/>
      <c r="K96" s="4"/>
    </row>
    <row r="97" spans="1:11" ht="93.75" x14ac:dyDescent="0.25">
      <c r="A97" s="2">
        <v>94</v>
      </c>
      <c r="B97" s="4" t="s">
        <v>198</v>
      </c>
      <c r="C97" s="4" t="s">
        <v>199</v>
      </c>
      <c r="D97" s="4" t="s">
        <v>42</v>
      </c>
      <c r="E97" s="109" t="s">
        <v>200</v>
      </c>
      <c r="F97" s="109">
        <v>3</v>
      </c>
      <c r="G97" s="110">
        <v>20000</v>
      </c>
      <c r="H97" s="110">
        <f t="shared" si="5"/>
        <v>60000</v>
      </c>
      <c r="I97" s="54">
        <v>45960</v>
      </c>
      <c r="J97" s="4"/>
      <c r="K97" s="4"/>
    </row>
    <row r="98" spans="1:11" ht="93.75" x14ac:dyDescent="0.25">
      <c r="A98" s="2">
        <v>95</v>
      </c>
      <c r="B98" s="4" t="s">
        <v>201</v>
      </c>
      <c r="C98" s="4" t="s">
        <v>202</v>
      </c>
      <c r="D98" s="4" t="s">
        <v>42</v>
      </c>
      <c r="E98" s="4" t="s">
        <v>203</v>
      </c>
      <c r="F98" s="109">
        <v>1</v>
      </c>
      <c r="G98" s="110">
        <v>45000</v>
      </c>
      <c r="H98" s="110">
        <f t="shared" si="5"/>
        <v>45000</v>
      </c>
      <c r="I98" s="54">
        <v>45960</v>
      </c>
      <c r="J98" s="4"/>
      <c r="K98" s="4"/>
    </row>
    <row r="99" spans="1:11" ht="93.75" x14ac:dyDescent="0.25">
      <c r="A99" s="2">
        <v>96</v>
      </c>
      <c r="B99" s="4" t="s">
        <v>204</v>
      </c>
      <c r="C99" s="4" t="s">
        <v>205</v>
      </c>
      <c r="D99" s="4" t="s">
        <v>42</v>
      </c>
      <c r="E99" s="4" t="s">
        <v>206</v>
      </c>
      <c r="F99" s="109">
        <v>1</v>
      </c>
      <c r="G99" s="110">
        <v>187000</v>
      </c>
      <c r="H99" s="110">
        <f t="shared" si="5"/>
        <v>187000</v>
      </c>
      <c r="I99" s="54">
        <v>45960</v>
      </c>
      <c r="J99" s="26"/>
      <c r="K99" s="4"/>
    </row>
    <row r="100" spans="1:11" ht="93.75" x14ac:dyDescent="0.25">
      <c r="A100" s="2">
        <v>97</v>
      </c>
      <c r="B100" s="4" t="s">
        <v>207</v>
      </c>
      <c r="C100" s="4" t="s">
        <v>208</v>
      </c>
      <c r="D100" s="4" t="s">
        <v>42</v>
      </c>
      <c r="E100" s="4" t="s">
        <v>138</v>
      </c>
      <c r="F100" s="109">
        <v>14</v>
      </c>
      <c r="G100" s="110">
        <v>5900</v>
      </c>
      <c r="H100" s="110">
        <f t="shared" si="5"/>
        <v>82600</v>
      </c>
      <c r="I100" s="54">
        <v>45960</v>
      </c>
      <c r="J100" s="4"/>
      <c r="K100" s="4"/>
    </row>
    <row r="101" spans="1:11" ht="93.75" x14ac:dyDescent="0.25">
      <c r="A101" s="2">
        <v>98</v>
      </c>
      <c r="B101" s="4" t="s">
        <v>209</v>
      </c>
      <c r="C101" s="4" t="s">
        <v>210</v>
      </c>
      <c r="D101" s="4" t="s">
        <v>42</v>
      </c>
      <c r="E101" s="4" t="s">
        <v>200</v>
      </c>
      <c r="F101" s="109">
        <v>2</v>
      </c>
      <c r="G101" s="110">
        <v>262200</v>
      </c>
      <c r="H101" s="110">
        <f t="shared" si="5"/>
        <v>524400</v>
      </c>
      <c r="I101" s="54">
        <v>45960</v>
      </c>
      <c r="J101" s="4"/>
      <c r="K101" s="4"/>
    </row>
    <row r="102" spans="1:11" ht="93.75" x14ac:dyDescent="0.25">
      <c r="A102" s="2">
        <v>99</v>
      </c>
      <c r="B102" s="4" t="s">
        <v>211</v>
      </c>
      <c r="C102" s="4" t="s">
        <v>212</v>
      </c>
      <c r="D102" s="4" t="s">
        <v>42</v>
      </c>
      <c r="E102" s="4" t="s">
        <v>203</v>
      </c>
      <c r="F102" s="109">
        <v>1</v>
      </c>
      <c r="G102" s="110">
        <v>46000</v>
      </c>
      <c r="H102" s="110">
        <f t="shared" si="5"/>
        <v>46000</v>
      </c>
      <c r="I102" s="54">
        <v>45960</v>
      </c>
      <c r="J102" s="111"/>
      <c r="K102" s="4"/>
    </row>
    <row r="103" spans="1:11" ht="93.75" x14ac:dyDescent="0.25">
      <c r="A103" s="2">
        <v>100</v>
      </c>
      <c r="B103" s="4" t="s">
        <v>213</v>
      </c>
      <c r="C103" s="4" t="s">
        <v>214</v>
      </c>
      <c r="D103" s="4" t="s">
        <v>42</v>
      </c>
      <c r="E103" s="4" t="s">
        <v>215</v>
      </c>
      <c r="F103" s="109">
        <v>2</v>
      </c>
      <c r="G103" s="110">
        <v>3500</v>
      </c>
      <c r="H103" s="110">
        <f t="shared" si="5"/>
        <v>7000</v>
      </c>
      <c r="I103" s="54">
        <v>45960</v>
      </c>
      <c r="J103" s="111"/>
      <c r="K103" s="4"/>
    </row>
    <row r="104" spans="1:11" ht="93.75" x14ac:dyDescent="0.25">
      <c r="A104" s="2">
        <v>101</v>
      </c>
      <c r="B104" s="4" t="s">
        <v>216</v>
      </c>
      <c r="C104" s="4" t="s">
        <v>217</v>
      </c>
      <c r="D104" s="4" t="s">
        <v>42</v>
      </c>
      <c r="E104" s="4" t="s">
        <v>11</v>
      </c>
      <c r="F104" s="109">
        <v>2</v>
      </c>
      <c r="G104" s="110">
        <v>3500</v>
      </c>
      <c r="H104" s="110">
        <f t="shared" si="5"/>
        <v>7000</v>
      </c>
      <c r="I104" s="54">
        <v>45960</v>
      </c>
      <c r="J104" s="111"/>
      <c r="K104" s="4"/>
    </row>
    <row r="105" spans="1:11" ht="93.75" x14ac:dyDescent="0.25">
      <c r="A105" s="2">
        <v>102</v>
      </c>
      <c r="B105" s="4" t="s">
        <v>218</v>
      </c>
      <c r="C105" s="4" t="s">
        <v>219</v>
      </c>
      <c r="D105" s="4" t="s">
        <v>42</v>
      </c>
      <c r="E105" s="4" t="s">
        <v>206</v>
      </c>
      <c r="F105" s="109">
        <v>2</v>
      </c>
      <c r="G105" s="110">
        <v>3500</v>
      </c>
      <c r="H105" s="110">
        <f t="shared" si="5"/>
        <v>7000</v>
      </c>
      <c r="I105" s="54">
        <v>45960</v>
      </c>
      <c r="J105" s="112"/>
      <c r="K105" s="4"/>
    </row>
    <row r="106" spans="1:11" x14ac:dyDescent="0.25">
      <c r="A106" s="2"/>
      <c r="B106" s="4" t="s">
        <v>220</v>
      </c>
      <c r="C106" s="4"/>
      <c r="D106" s="4"/>
      <c r="E106" s="4"/>
      <c r="F106" s="109"/>
      <c r="G106" s="110"/>
      <c r="H106" s="113">
        <f>SUM(H96:H105)</f>
        <v>1026000</v>
      </c>
      <c r="I106" s="114"/>
      <c r="J106" s="112"/>
      <c r="K106" s="4"/>
    </row>
    <row r="107" spans="1:11" x14ac:dyDescent="0.25">
      <c r="A107" s="91" t="s">
        <v>196</v>
      </c>
      <c r="B107" s="92"/>
      <c r="C107" s="92"/>
      <c r="D107" s="92"/>
      <c r="E107" s="92"/>
      <c r="F107" s="92"/>
      <c r="G107" s="92"/>
      <c r="H107" s="92"/>
      <c r="I107" s="92"/>
      <c r="J107" s="92"/>
      <c r="K107" s="93"/>
    </row>
    <row r="108" spans="1:11" ht="56.25" x14ac:dyDescent="0.25">
      <c r="A108" s="2">
        <v>103</v>
      </c>
      <c r="B108" s="4" t="s">
        <v>221</v>
      </c>
      <c r="C108" s="4" t="s">
        <v>222</v>
      </c>
      <c r="D108" s="4"/>
      <c r="E108" s="109" t="s">
        <v>223</v>
      </c>
      <c r="F108" s="109">
        <v>7</v>
      </c>
      <c r="G108" s="110">
        <v>9569</v>
      </c>
      <c r="H108" s="110">
        <f>F108*G108</f>
        <v>66983</v>
      </c>
      <c r="I108" s="54">
        <v>45960</v>
      </c>
      <c r="J108" s="112"/>
      <c r="K108" s="4"/>
    </row>
    <row r="109" spans="1:11" ht="37.5" x14ac:dyDescent="0.25">
      <c r="A109" s="2">
        <v>104</v>
      </c>
      <c r="B109" s="4" t="s">
        <v>224</v>
      </c>
      <c r="C109" s="4" t="s">
        <v>225</v>
      </c>
      <c r="D109" s="4"/>
      <c r="E109" s="109" t="s">
        <v>223</v>
      </c>
      <c r="F109" s="109">
        <v>2</v>
      </c>
      <c r="G109" s="110">
        <v>26365</v>
      </c>
      <c r="H109" s="110">
        <f>F109*G109</f>
        <v>52730</v>
      </c>
      <c r="I109" s="54">
        <v>45960</v>
      </c>
      <c r="J109" s="112"/>
      <c r="K109" s="4"/>
    </row>
    <row r="110" spans="1:11" ht="93.75" x14ac:dyDescent="0.25">
      <c r="A110" s="2">
        <v>105</v>
      </c>
      <c r="B110" s="4" t="s">
        <v>226</v>
      </c>
      <c r="C110" s="4" t="s">
        <v>227</v>
      </c>
      <c r="D110" s="4"/>
      <c r="E110" s="109" t="s">
        <v>223</v>
      </c>
      <c r="F110" s="109">
        <v>5</v>
      </c>
      <c r="G110" s="110">
        <v>32726</v>
      </c>
      <c r="H110" s="110">
        <f>F110*G110</f>
        <v>163630</v>
      </c>
      <c r="I110" s="54">
        <v>45960</v>
      </c>
      <c r="J110" s="112"/>
      <c r="K110" s="4"/>
    </row>
    <row r="111" spans="1:11" ht="112.5" x14ac:dyDescent="0.25">
      <c r="A111" s="2">
        <v>106</v>
      </c>
      <c r="B111" s="4" t="s">
        <v>228</v>
      </c>
      <c r="C111" s="4" t="s">
        <v>229</v>
      </c>
      <c r="D111" s="4"/>
      <c r="E111" s="109" t="s">
        <v>223</v>
      </c>
      <c r="F111" s="109">
        <v>4</v>
      </c>
      <c r="G111" s="110">
        <v>37964</v>
      </c>
      <c r="H111" s="110">
        <f>F111*G111</f>
        <v>151856</v>
      </c>
      <c r="I111" s="54">
        <v>45960</v>
      </c>
      <c r="J111" s="115"/>
      <c r="K111" s="4"/>
    </row>
    <row r="112" spans="1:11" x14ac:dyDescent="0.25">
      <c r="A112" s="25"/>
      <c r="B112" s="25"/>
      <c r="C112" s="25"/>
      <c r="D112" s="25"/>
      <c r="E112" s="105"/>
      <c r="F112" s="105"/>
      <c r="G112" s="106"/>
      <c r="H112" s="107">
        <f>SUM(H96:H111)</f>
        <v>2487199</v>
      </c>
      <c r="I112" s="108"/>
      <c r="J112" s="115"/>
      <c r="K112" s="4"/>
    </row>
    <row r="113" spans="1:11" x14ac:dyDescent="0.25">
      <c r="A113" s="91" t="s">
        <v>196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3"/>
    </row>
    <row r="114" spans="1:11" ht="93.75" x14ac:dyDescent="0.25">
      <c r="A114" s="2">
        <v>107</v>
      </c>
      <c r="B114" s="4" t="s">
        <v>230</v>
      </c>
      <c r="C114" s="4" t="s">
        <v>231</v>
      </c>
      <c r="D114" s="4" t="s">
        <v>42</v>
      </c>
      <c r="E114" s="4" t="s">
        <v>232</v>
      </c>
      <c r="F114" s="109">
        <v>1</v>
      </c>
      <c r="G114" s="110">
        <v>165000</v>
      </c>
      <c r="H114" s="107">
        <f t="shared" ref="H114" si="7">F114*G114</f>
        <v>165000</v>
      </c>
      <c r="I114" s="54">
        <v>45960</v>
      </c>
      <c r="J114" s="116" t="s">
        <v>233</v>
      </c>
      <c r="K114" s="4"/>
    </row>
    <row r="115" spans="1:11" x14ac:dyDescent="0.25">
      <c r="C115" s="9"/>
      <c r="D115" s="9"/>
      <c r="E115" s="9"/>
      <c r="F115" s="9"/>
      <c r="G115" s="9"/>
      <c r="H115" s="9"/>
      <c r="I115" s="59"/>
    </row>
    <row r="116" spans="1:11" x14ac:dyDescent="0.25">
      <c r="C116" s="9"/>
      <c r="D116" s="9"/>
      <c r="E116" s="9"/>
      <c r="F116" s="9"/>
      <c r="G116" s="9"/>
      <c r="H116" s="9"/>
      <c r="I116" s="59"/>
    </row>
    <row r="117" spans="1:11" x14ac:dyDescent="0.25">
      <c r="C117" s="9" t="s">
        <v>8</v>
      </c>
      <c r="D117" s="9"/>
      <c r="E117" s="9"/>
      <c r="F117" s="9"/>
      <c r="G117" s="9"/>
      <c r="H117" s="27" t="s">
        <v>234</v>
      </c>
      <c r="I117" s="59"/>
    </row>
  </sheetData>
  <mergeCells count="5">
    <mergeCell ref="A2:K2"/>
    <mergeCell ref="K3:K6"/>
    <mergeCell ref="A95:K95"/>
    <mergeCell ref="A107:K107"/>
    <mergeCell ref="A113:K113"/>
  </mergeCells>
  <pageMargins left="0.25" right="0.25" top="0.75" bottom="0.75" header="0.3" footer="0.3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C166-6806-4AF3-A25F-40AE1663110E}">
  <sheetPr>
    <pageSetUpPr fitToPage="1"/>
  </sheetPr>
  <dimension ref="A1:K9"/>
  <sheetViews>
    <sheetView tabSelected="1" zoomScale="80" zoomScaleNormal="80" workbookViewId="0">
      <selection activeCell="C5" sqref="C5"/>
    </sheetView>
  </sheetViews>
  <sheetFormatPr defaultColWidth="9.140625" defaultRowHeight="18.75" x14ac:dyDescent="0.25"/>
  <cols>
    <col min="1" max="1" width="6.5703125" style="7" customWidth="1"/>
    <col min="2" max="2" width="38.28515625" style="7" customWidth="1"/>
    <col min="3" max="3" width="54.5703125" style="7" customWidth="1"/>
    <col min="4" max="4" width="30.7109375" style="7" customWidth="1"/>
    <col min="5" max="5" width="15.7109375" style="7" customWidth="1"/>
    <col min="6" max="6" width="17" style="7" customWidth="1"/>
    <col min="7" max="7" width="15.42578125" style="7" customWidth="1"/>
    <col min="8" max="8" width="18.5703125" style="7" customWidth="1"/>
    <col min="9" max="9" width="16.28515625" style="7" customWidth="1"/>
    <col min="10" max="10" width="22.85546875" style="7" customWidth="1"/>
    <col min="11" max="11" width="31" style="7" customWidth="1"/>
    <col min="12" max="16384" width="9.140625" style="7"/>
  </cols>
  <sheetData>
    <row r="1" spans="1:11" ht="71.25" customHeight="1" x14ac:dyDescent="0.25">
      <c r="A1" s="79" t="s">
        <v>238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s="9" customFormat="1" ht="66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9</v>
      </c>
      <c r="F2" s="5" t="s">
        <v>10</v>
      </c>
      <c r="G2" s="5" t="s">
        <v>12</v>
      </c>
      <c r="H2" s="5" t="s">
        <v>4</v>
      </c>
      <c r="I2" s="5" t="s">
        <v>5</v>
      </c>
      <c r="J2" s="5" t="s">
        <v>18</v>
      </c>
      <c r="K2" s="5" t="s">
        <v>6</v>
      </c>
    </row>
    <row r="3" spans="1:11" ht="171" customHeight="1" x14ac:dyDescent="0.25">
      <c r="A3" s="2">
        <v>1</v>
      </c>
      <c r="B3" s="42" t="s">
        <v>286</v>
      </c>
      <c r="C3" s="42" t="s">
        <v>239</v>
      </c>
      <c r="D3" s="2" t="s">
        <v>240</v>
      </c>
      <c r="E3" s="43" t="s">
        <v>241</v>
      </c>
      <c r="F3" s="44">
        <v>100</v>
      </c>
      <c r="G3" s="44">
        <v>8020</v>
      </c>
      <c r="H3" s="62">
        <v>802000</v>
      </c>
      <c r="I3" s="58">
        <v>45960</v>
      </c>
      <c r="J3" s="16"/>
      <c r="K3" s="45" t="s">
        <v>268</v>
      </c>
    </row>
    <row r="4" spans="1:11" ht="148.5" customHeight="1" x14ac:dyDescent="0.25">
      <c r="A4" s="8">
        <v>2</v>
      </c>
      <c r="B4" s="42" t="s">
        <v>242</v>
      </c>
      <c r="C4" s="42" t="s">
        <v>239</v>
      </c>
      <c r="D4" s="2" t="s">
        <v>240</v>
      </c>
      <c r="E4" s="43" t="s">
        <v>241</v>
      </c>
      <c r="F4" s="63">
        <v>10</v>
      </c>
      <c r="G4" s="63">
        <v>21471</v>
      </c>
      <c r="H4" s="64">
        <v>214710</v>
      </c>
      <c r="I4" s="58">
        <v>45960</v>
      </c>
      <c r="J4" s="8"/>
      <c r="K4" s="8"/>
    </row>
    <row r="5" spans="1:11" ht="155.25" customHeight="1" x14ac:dyDescent="0.25">
      <c r="A5" s="8">
        <v>3</v>
      </c>
      <c r="B5" s="42" t="s">
        <v>287</v>
      </c>
      <c r="C5" s="42" t="s">
        <v>243</v>
      </c>
      <c r="D5" s="2" t="s">
        <v>240</v>
      </c>
      <c r="E5" s="43" t="s">
        <v>241</v>
      </c>
      <c r="F5" s="63">
        <v>10</v>
      </c>
      <c r="G5" s="63">
        <v>103500</v>
      </c>
      <c r="H5" s="64">
        <v>1035000</v>
      </c>
      <c r="I5" s="58">
        <v>45960</v>
      </c>
      <c r="J5" s="8"/>
      <c r="K5" s="8"/>
    </row>
    <row r="6" spans="1:11" ht="22.9" customHeight="1" x14ac:dyDescent="0.25">
      <c r="A6" s="8"/>
      <c r="B6" s="8" t="s">
        <v>220</v>
      </c>
      <c r="C6" s="3"/>
      <c r="D6" s="3"/>
      <c r="E6" s="3"/>
      <c r="F6" s="30"/>
      <c r="G6" s="30"/>
      <c r="H6" s="31">
        <f>SUM(H3:H5)</f>
        <v>2051710</v>
      </c>
      <c r="I6" s="3"/>
      <c r="J6" s="8"/>
      <c r="K6" s="8"/>
    </row>
    <row r="7" spans="1:11" ht="22.9" customHeight="1" x14ac:dyDescent="0.25">
      <c r="C7" s="9"/>
      <c r="D7" s="9"/>
      <c r="E7" s="9"/>
      <c r="F7" s="9"/>
      <c r="G7" s="9"/>
      <c r="H7" s="29"/>
      <c r="I7" s="9"/>
    </row>
    <row r="8" spans="1:11" ht="22.9" customHeight="1" x14ac:dyDescent="0.25">
      <c r="C8" s="9"/>
      <c r="D8" s="9"/>
      <c r="E8" s="9"/>
      <c r="F8" s="9"/>
      <c r="G8" s="9"/>
      <c r="H8" s="29"/>
      <c r="I8" s="9"/>
    </row>
    <row r="9" spans="1:11" x14ac:dyDescent="0.25">
      <c r="C9" s="9" t="s">
        <v>8</v>
      </c>
      <c r="D9" s="9"/>
      <c r="E9" s="9"/>
      <c r="F9" s="9"/>
      <c r="G9" s="9"/>
      <c r="H9" s="27" t="s">
        <v>14</v>
      </c>
      <c r="I9" s="9"/>
    </row>
  </sheetData>
  <mergeCells count="1">
    <mergeCell ref="A1:K1"/>
  </mergeCells>
  <pageMargins left="0.25" right="0.25" top="0.75" bottom="0.75" header="0.3" footer="0.3"/>
  <pageSetup paperSize="9" scale="5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33723-535D-4416-9313-23F6A12058F3}">
  <sheetPr>
    <pageSetUpPr fitToPage="1"/>
  </sheetPr>
  <dimension ref="A1:K7"/>
  <sheetViews>
    <sheetView zoomScale="80" zoomScaleNormal="80" workbookViewId="0">
      <selection activeCell="B3" sqref="B3"/>
    </sheetView>
  </sheetViews>
  <sheetFormatPr defaultColWidth="9.140625" defaultRowHeight="18.75" x14ac:dyDescent="0.25"/>
  <cols>
    <col min="1" max="1" width="6.5703125" style="7" customWidth="1"/>
    <col min="2" max="2" width="38.28515625" style="7" customWidth="1"/>
    <col min="3" max="3" width="54.5703125" style="7" customWidth="1"/>
    <col min="4" max="4" width="30.7109375" style="7" customWidth="1"/>
    <col min="5" max="5" width="15.7109375" style="7" customWidth="1"/>
    <col min="6" max="6" width="17" style="7" customWidth="1"/>
    <col min="7" max="7" width="15.42578125" style="7" customWidth="1"/>
    <col min="8" max="8" width="18.5703125" style="7" customWidth="1"/>
    <col min="9" max="9" width="16.28515625" style="7" customWidth="1"/>
    <col min="10" max="10" width="22.85546875" style="7" customWidth="1"/>
    <col min="11" max="11" width="31" style="7" customWidth="1"/>
    <col min="12" max="16384" width="9.140625" style="7"/>
  </cols>
  <sheetData>
    <row r="1" spans="1:11" ht="66.75" customHeight="1" x14ac:dyDescent="0.25">
      <c r="A1" s="79" t="s">
        <v>244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s="9" customFormat="1" ht="66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9</v>
      </c>
      <c r="F2" s="5" t="s">
        <v>10</v>
      </c>
      <c r="G2" s="5" t="s">
        <v>12</v>
      </c>
      <c r="H2" s="5" t="s">
        <v>4</v>
      </c>
      <c r="I2" s="5" t="s">
        <v>5</v>
      </c>
      <c r="J2" s="5" t="s">
        <v>18</v>
      </c>
      <c r="K2" s="5" t="s">
        <v>6</v>
      </c>
    </row>
    <row r="3" spans="1:11" ht="153.75" customHeight="1" x14ac:dyDescent="0.25">
      <c r="A3" s="2">
        <v>1</v>
      </c>
      <c r="B3" s="42" t="s">
        <v>280</v>
      </c>
      <c r="C3" s="42"/>
      <c r="D3" s="2" t="s">
        <v>240</v>
      </c>
      <c r="E3" s="43" t="s">
        <v>16</v>
      </c>
      <c r="F3" s="44">
        <v>1</v>
      </c>
      <c r="G3" s="62">
        <v>500000</v>
      </c>
      <c r="H3" s="62">
        <v>500000</v>
      </c>
      <c r="I3" s="58">
        <v>45960</v>
      </c>
      <c r="J3" s="16"/>
      <c r="K3" s="45" t="s">
        <v>265</v>
      </c>
    </row>
    <row r="4" spans="1:11" ht="22.9" customHeight="1" x14ac:dyDescent="0.25">
      <c r="A4" s="8"/>
      <c r="B4" s="8" t="s">
        <v>220</v>
      </c>
      <c r="C4" s="3"/>
      <c r="D4" s="3"/>
      <c r="E4" s="3"/>
      <c r="F4" s="3"/>
      <c r="G4" s="3"/>
      <c r="H4" s="37">
        <f>SUM(H3:H3)</f>
        <v>500000</v>
      </c>
      <c r="I4" s="3"/>
      <c r="J4" s="8"/>
      <c r="K4" s="8"/>
    </row>
    <row r="5" spans="1:11" ht="22.9" customHeight="1" x14ac:dyDescent="0.25">
      <c r="C5" s="9"/>
      <c r="D5" s="9"/>
      <c r="E5" s="9"/>
      <c r="F5" s="9"/>
      <c r="G5" s="9"/>
      <c r="H5" s="29"/>
      <c r="I5" s="9"/>
    </row>
    <row r="6" spans="1:11" ht="22.9" customHeight="1" x14ac:dyDescent="0.25">
      <c r="C6" s="9"/>
      <c r="D6" s="9"/>
      <c r="E6" s="9"/>
      <c r="F6" s="9"/>
      <c r="G6" s="9"/>
      <c r="H6" s="29"/>
      <c r="I6" s="9"/>
    </row>
    <row r="7" spans="1:11" x14ac:dyDescent="0.25">
      <c r="C7" s="9" t="s">
        <v>8</v>
      </c>
      <c r="D7" s="9"/>
      <c r="E7" s="9"/>
      <c r="F7" s="9"/>
      <c r="G7" s="9"/>
      <c r="H7" s="27" t="s">
        <v>17</v>
      </c>
      <c r="I7" s="9"/>
    </row>
  </sheetData>
  <mergeCells count="1">
    <mergeCell ref="A1:K1"/>
  </mergeCells>
  <pageMargins left="0.25" right="0.25" top="0.75" bottom="0.75" header="0.3" footer="0.3"/>
  <pageSetup paperSize="9" scale="5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596A-99C4-4EDA-9A9E-31BFC865C530}">
  <sheetPr>
    <pageSetUpPr fitToPage="1"/>
  </sheetPr>
  <dimension ref="A1:K14"/>
  <sheetViews>
    <sheetView zoomScale="80" zoomScaleNormal="80" workbookViewId="0">
      <selection activeCell="D14" sqref="D14"/>
    </sheetView>
  </sheetViews>
  <sheetFormatPr defaultColWidth="9.140625" defaultRowHeight="18.75" x14ac:dyDescent="0.25"/>
  <cols>
    <col min="1" max="1" width="6.5703125" style="7" customWidth="1"/>
    <col min="2" max="2" width="45.28515625" style="7" customWidth="1"/>
    <col min="3" max="3" width="54.5703125" style="7" customWidth="1"/>
    <col min="4" max="4" width="47.85546875" style="7" customWidth="1"/>
    <col min="5" max="5" width="15.7109375" style="7" customWidth="1"/>
    <col min="6" max="6" width="17" style="7" customWidth="1"/>
    <col min="7" max="7" width="15.42578125" style="7" customWidth="1"/>
    <col min="8" max="8" width="18.5703125" style="7" customWidth="1"/>
    <col min="9" max="9" width="16.28515625" style="7" customWidth="1"/>
    <col min="10" max="10" width="22.85546875" style="7" customWidth="1"/>
    <col min="11" max="11" width="31" style="7" customWidth="1"/>
    <col min="12" max="16384" width="9.140625" style="7"/>
  </cols>
  <sheetData>
    <row r="1" spans="1:11" ht="64.5" customHeight="1" x14ac:dyDescent="0.25">
      <c r="A1" s="79" t="s">
        <v>245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s="9" customFormat="1" ht="56.2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9</v>
      </c>
      <c r="F2" s="5" t="s">
        <v>10</v>
      </c>
      <c r="G2" s="5" t="s">
        <v>12</v>
      </c>
      <c r="H2" s="5" t="s">
        <v>4</v>
      </c>
      <c r="I2" s="5" t="s">
        <v>5</v>
      </c>
      <c r="J2" s="5" t="s">
        <v>18</v>
      </c>
      <c r="K2" s="5" t="s">
        <v>6</v>
      </c>
    </row>
    <row r="3" spans="1:11" s="9" customFormat="1" ht="56.25" x14ac:dyDescent="0.25">
      <c r="A3" s="2">
        <v>1</v>
      </c>
      <c r="B3" s="2" t="s">
        <v>246</v>
      </c>
      <c r="C3" s="2" t="s">
        <v>247</v>
      </c>
      <c r="D3" s="68" t="s">
        <v>248</v>
      </c>
      <c r="E3" s="43" t="s">
        <v>249</v>
      </c>
      <c r="F3" s="44">
        <v>1</v>
      </c>
      <c r="G3" s="67">
        <v>110057</v>
      </c>
      <c r="H3" s="78">
        <f>G3*F3</f>
        <v>110057</v>
      </c>
      <c r="I3" s="58">
        <v>45960</v>
      </c>
      <c r="J3" s="5"/>
      <c r="K3" s="94" t="s">
        <v>276</v>
      </c>
    </row>
    <row r="4" spans="1:11" s="9" customFormat="1" ht="56.25" x14ac:dyDescent="0.25">
      <c r="A4" s="2">
        <v>2</v>
      </c>
      <c r="B4" s="2" t="s">
        <v>250</v>
      </c>
      <c r="C4" s="2" t="s">
        <v>251</v>
      </c>
      <c r="D4" s="68" t="s">
        <v>248</v>
      </c>
      <c r="E4" s="43" t="s">
        <v>249</v>
      </c>
      <c r="F4" s="44">
        <v>2</v>
      </c>
      <c r="G4" s="67">
        <v>19269</v>
      </c>
      <c r="H4" s="78">
        <f>G4*F4</f>
        <v>38538</v>
      </c>
      <c r="I4" s="58">
        <v>45960</v>
      </c>
      <c r="J4" s="5"/>
      <c r="K4" s="94"/>
    </row>
    <row r="5" spans="1:11" s="9" customFormat="1" ht="56.25" x14ac:dyDescent="0.25">
      <c r="A5" s="2">
        <v>3</v>
      </c>
      <c r="B5" s="2" t="s">
        <v>252</v>
      </c>
      <c r="C5" s="2" t="s">
        <v>247</v>
      </c>
      <c r="D5" s="68" t="s">
        <v>248</v>
      </c>
      <c r="E5" s="43" t="s">
        <v>249</v>
      </c>
      <c r="F5" s="44">
        <v>1</v>
      </c>
      <c r="G5" s="67">
        <v>110057</v>
      </c>
      <c r="H5" s="78">
        <f t="shared" ref="H5:H10" si="0">G5*F5</f>
        <v>110057</v>
      </c>
      <c r="I5" s="58">
        <v>45960</v>
      </c>
      <c r="J5" s="5"/>
      <c r="K5" s="94"/>
    </row>
    <row r="6" spans="1:11" s="9" customFormat="1" ht="56.25" x14ac:dyDescent="0.25">
      <c r="A6" s="2">
        <v>4</v>
      </c>
      <c r="B6" s="2" t="s">
        <v>253</v>
      </c>
      <c r="C6" s="2" t="s">
        <v>254</v>
      </c>
      <c r="D6" s="68" t="s">
        <v>248</v>
      </c>
      <c r="E6" s="43" t="s">
        <v>249</v>
      </c>
      <c r="F6" s="44">
        <v>2</v>
      </c>
      <c r="G6" s="67">
        <v>17349</v>
      </c>
      <c r="H6" s="78">
        <f t="shared" si="0"/>
        <v>34698</v>
      </c>
      <c r="I6" s="58">
        <v>45960</v>
      </c>
      <c r="J6" s="5"/>
      <c r="K6" s="94"/>
    </row>
    <row r="7" spans="1:11" s="9" customFormat="1" x14ac:dyDescent="0.25">
      <c r="A7" s="2">
        <v>5</v>
      </c>
      <c r="B7" s="2" t="s">
        <v>255</v>
      </c>
      <c r="C7" s="2" t="s">
        <v>256</v>
      </c>
      <c r="D7" s="69" t="s">
        <v>257</v>
      </c>
      <c r="E7" s="43" t="s">
        <v>249</v>
      </c>
      <c r="F7" s="44">
        <v>2</v>
      </c>
      <c r="G7" s="67">
        <v>26653</v>
      </c>
      <c r="H7" s="78">
        <f t="shared" si="0"/>
        <v>53306</v>
      </c>
      <c r="I7" s="58">
        <v>45960</v>
      </c>
      <c r="J7" s="5"/>
      <c r="K7" s="94"/>
    </row>
    <row r="8" spans="1:11" s="9" customFormat="1" x14ac:dyDescent="0.25">
      <c r="A8" s="2">
        <v>6</v>
      </c>
      <c r="B8" s="2" t="s">
        <v>258</v>
      </c>
      <c r="C8" s="2" t="s">
        <v>259</v>
      </c>
      <c r="D8" s="68" t="s">
        <v>260</v>
      </c>
      <c r="E8" s="43" t="s">
        <v>249</v>
      </c>
      <c r="F8" s="44">
        <v>2</v>
      </c>
      <c r="G8" s="67">
        <v>10786</v>
      </c>
      <c r="H8" s="78">
        <f t="shared" si="0"/>
        <v>21572</v>
      </c>
      <c r="I8" s="58">
        <v>45960</v>
      </c>
      <c r="J8" s="5"/>
      <c r="K8" s="94"/>
    </row>
    <row r="9" spans="1:11" s="9" customFormat="1" x14ac:dyDescent="0.25">
      <c r="A9" s="2">
        <v>7</v>
      </c>
      <c r="B9" s="2" t="s">
        <v>261</v>
      </c>
      <c r="C9" s="2" t="s">
        <v>259</v>
      </c>
      <c r="D9" s="68" t="s">
        <v>260</v>
      </c>
      <c r="E9" s="43" t="s">
        <v>249</v>
      </c>
      <c r="F9" s="44">
        <v>2</v>
      </c>
      <c r="G9" s="67">
        <v>19055</v>
      </c>
      <c r="H9" s="78">
        <f t="shared" si="0"/>
        <v>38110</v>
      </c>
      <c r="I9" s="58">
        <v>45960</v>
      </c>
      <c r="J9" s="5"/>
      <c r="K9" s="94"/>
    </row>
    <row r="10" spans="1:11" s="9" customFormat="1" x14ac:dyDescent="0.25">
      <c r="A10" s="2">
        <v>8</v>
      </c>
      <c r="B10" s="2" t="s">
        <v>262</v>
      </c>
      <c r="C10" s="2" t="s">
        <v>259</v>
      </c>
      <c r="D10" s="68" t="s">
        <v>260</v>
      </c>
      <c r="E10" s="43" t="s">
        <v>249</v>
      </c>
      <c r="F10" s="44">
        <v>2</v>
      </c>
      <c r="G10" s="67">
        <v>29209</v>
      </c>
      <c r="H10" s="78">
        <f t="shared" si="0"/>
        <v>58418</v>
      </c>
      <c r="I10" s="58">
        <v>45960</v>
      </c>
      <c r="J10" s="5"/>
      <c r="K10" s="94"/>
    </row>
    <row r="11" spans="1:11" x14ac:dyDescent="0.25">
      <c r="A11" s="8"/>
      <c r="B11" s="3" t="s">
        <v>263</v>
      </c>
      <c r="C11" s="3"/>
      <c r="D11" s="3"/>
      <c r="E11" s="3"/>
      <c r="F11" s="65"/>
      <c r="G11" s="65"/>
      <c r="H11" s="40">
        <f>SUM(H3:H10)</f>
        <v>464756</v>
      </c>
      <c r="I11" s="65"/>
      <c r="J11" s="8"/>
      <c r="K11" s="94"/>
    </row>
    <row r="12" spans="1:11" x14ac:dyDescent="0.25">
      <c r="C12" s="9"/>
      <c r="D12" s="9"/>
      <c r="E12" s="9"/>
      <c r="F12" s="9"/>
      <c r="G12" s="9"/>
      <c r="H12" s="41"/>
      <c r="I12" s="9"/>
    </row>
    <row r="13" spans="1:11" x14ac:dyDescent="0.25">
      <c r="C13" s="9"/>
      <c r="D13" s="9"/>
      <c r="E13" s="9"/>
      <c r="F13" s="9"/>
      <c r="G13" s="9"/>
      <c r="H13" s="29"/>
      <c r="I13" s="9"/>
    </row>
    <row r="14" spans="1:11" x14ac:dyDescent="0.25">
      <c r="C14" s="9" t="s">
        <v>8</v>
      </c>
      <c r="D14" s="9"/>
      <c r="E14" s="9"/>
      <c r="F14" s="9"/>
      <c r="G14" s="9"/>
      <c r="H14" s="27" t="s">
        <v>264</v>
      </c>
      <c r="I14" s="9"/>
    </row>
  </sheetData>
  <mergeCells count="2">
    <mergeCell ref="A1:K1"/>
    <mergeCell ref="K3:K11"/>
  </mergeCells>
  <pageMargins left="0.25" right="0.25" top="0.75" bottom="0.75" header="0.3" footer="0.3"/>
  <pageSetup paperSize="9" scale="4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EAEE0-F623-46EE-98DB-822EACC0313C}">
  <sheetPr>
    <pageSetUpPr fitToPage="1"/>
  </sheetPr>
  <dimension ref="A1:K112"/>
  <sheetViews>
    <sheetView zoomScale="80" zoomScaleNormal="80" workbookViewId="0">
      <selection activeCell="E21" sqref="E21"/>
    </sheetView>
  </sheetViews>
  <sheetFormatPr defaultColWidth="9.140625" defaultRowHeight="18.75" x14ac:dyDescent="0.25"/>
  <cols>
    <col min="1" max="1" width="6.5703125" style="7" customWidth="1"/>
    <col min="2" max="2" width="38.28515625" style="7" customWidth="1"/>
    <col min="3" max="3" width="38.7109375" style="7" customWidth="1"/>
    <col min="4" max="4" width="43.28515625" style="7" customWidth="1"/>
    <col min="5" max="5" width="15.7109375" style="7" customWidth="1"/>
    <col min="6" max="6" width="17" style="7" customWidth="1"/>
    <col min="7" max="7" width="15.42578125" style="7" customWidth="1"/>
    <col min="8" max="8" width="18.5703125" style="7" customWidth="1"/>
    <col min="9" max="9" width="16.28515625" style="7" customWidth="1"/>
    <col min="10" max="10" width="22.85546875" style="7" customWidth="1"/>
    <col min="11" max="11" width="31" style="7" customWidth="1"/>
    <col min="12" max="16384" width="9.140625" style="7"/>
  </cols>
  <sheetData>
    <row r="1" spans="1:11" ht="69" customHeight="1" x14ac:dyDescent="0.25">
      <c r="A1" s="79" t="s">
        <v>235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s="9" customFormat="1" ht="92.2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9</v>
      </c>
      <c r="F2" s="5" t="s">
        <v>10</v>
      </c>
      <c r="G2" s="5" t="s">
        <v>12</v>
      </c>
      <c r="H2" s="5" t="s">
        <v>4</v>
      </c>
      <c r="I2" s="5" t="s">
        <v>5</v>
      </c>
      <c r="J2" s="5" t="s">
        <v>18</v>
      </c>
      <c r="K2" s="5" t="s">
        <v>6</v>
      </c>
    </row>
    <row r="3" spans="1:11" s="28" customFormat="1" ht="65.45" customHeight="1" x14ac:dyDescent="0.25">
      <c r="A3" s="4">
        <v>1</v>
      </c>
      <c r="B3" s="55" t="s">
        <v>269</v>
      </c>
      <c r="C3" s="55" t="s">
        <v>55</v>
      </c>
      <c r="D3" s="55" t="s">
        <v>42</v>
      </c>
      <c r="E3" s="56" t="s">
        <v>270</v>
      </c>
      <c r="F3" s="57">
        <v>1</v>
      </c>
      <c r="G3" s="57">
        <v>153000</v>
      </c>
      <c r="H3" s="57">
        <f t="shared" ref="H3:H5" si="0">F3*G3</f>
        <v>153000</v>
      </c>
      <c r="I3" s="61">
        <v>45960</v>
      </c>
      <c r="J3" s="4"/>
      <c r="K3" s="87" t="s">
        <v>271</v>
      </c>
    </row>
    <row r="4" spans="1:11" s="28" customFormat="1" ht="54.6" customHeight="1" x14ac:dyDescent="0.25">
      <c r="A4" s="4">
        <v>2</v>
      </c>
      <c r="B4" s="55" t="s">
        <v>272</v>
      </c>
      <c r="C4" s="55" t="s">
        <v>55</v>
      </c>
      <c r="D4" s="55" t="s">
        <v>42</v>
      </c>
      <c r="E4" s="56" t="s">
        <v>273</v>
      </c>
      <c r="F4" s="57">
        <v>1</v>
      </c>
      <c r="G4" s="57">
        <v>86000</v>
      </c>
      <c r="H4" s="57">
        <f t="shared" si="0"/>
        <v>86000</v>
      </c>
      <c r="I4" s="61">
        <v>45960</v>
      </c>
      <c r="J4" s="4"/>
      <c r="K4" s="87"/>
    </row>
    <row r="5" spans="1:11" s="28" customFormat="1" ht="35.450000000000003" customHeight="1" x14ac:dyDescent="0.25">
      <c r="A5" s="4">
        <v>3</v>
      </c>
      <c r="B5" s="55" t="s">
        <v>274</v>
      </c>
      <c r="C5" s="55" t="s">
        <v>55</v>
      </c>
      <c r="D5" s="55" t="s">
        <v>42</v>
      </c>
      <c r="E5" s="56" t="s">
        <v>275</v>
      </c>
      <c r="F5" s="57">
        <v>1</v>
      </c>
      <c r="G5" s="57">
        <v>73000</v>
      </c>
      <c r="H5" s="57">
        <f t="shared" si="0"/>
        <v>73000</v>
      </c>
      <c r="I5" s="61">
        <v>45960</v>
      </c>
      <c r="J5" s="4"/>
      <c r="K5" s="87"/>
    </row>
    <row r="6" spans="1:11" ht="27.6" customHeight="1" x14ac:dyDescent="0.25">
      <c r="A6" s="8"/>
      <c r="B6" s="95" t="s">
        <v>263</v>
      </c>
      <c r="C6" s="96"/>
      <c r="D6" s="96"/>
      <c r="E6" s="96"/>
      <c r="F6" s="96"/>
      <c r="G6" s="97"/>
      <c r="H6" s="66">
        <f>SUM(H3:H5)</f>
        <v>312000</v>
      </c>
      <c r="I6" s="8"/>
      <c r="J6" s="8"/>
      <c r="K6" s="8"/>
    </row>
    <row r="7" spans="1:11" ht="34.9" customHeight="1" x14ac:dyDescent="0.25">
      <c r="C7" s="9" t="s">
        <v>7</v>
      </c>
      <c r="D7" s="9"/>
      <c r="E7" s="9"/>
      <c r="F7" s="9"/>
      <c r="G7" s="9"/>
      <c r="H7" s="9" t="s">
        <v>236</v>
      </c>
      <c r="I7" s="9"/>
    </row>
    <row r="8" spans="1:11" ht="20.25" customHeight="1" x14ac:dyDescent="0.25">
      <c r="C8" s="9"/>
      <c r="D8" s="9"/>
      <c r="E8" s="9"/>
      <c r="F8" s="9"/>
      <c r="G8" s="9"/>
      <c r="H8" s="9"/>
      <c r="I8" s="9"/>
    </row>
    <row r="9" spans="1:11" ht="30.6" customHeight="1" x14ac:dyDescent="0.25">
      <c r="C9" s="9" t="s">
        <v>8</v>
      </c>
      <c r="D9" s="9"/>
      <c r="E9" s="9"/>
      <c r="F9" s="9"/>
      <c r="G9" s="9"/>
      <c r="H9" s="27" t="s">
        <v>237</v>
      </c>
      <c r="I9" s="9"/>
    </row>
    <row r="10" spans="1:11" ht="22.15" customHeight="1" x14ac:dyDescent="0.25"/>
    <row r="11" spans="1:11" ht="25.15" customHeight="1" x14ac:dyDescent="0.25"/>
    <row r="12" spans="1:11" ht="21.6" customHeight="1" x14ac:dyDescent="0.25"/>
    <row r="13" spans="1:11" ht="20.25" customHeight="1" x14ac:dyDescent="0.25"/>
    <row r="14" spans="1:11" ht="20.25" customHeight="1" x14ac:dyDescent="0.25"/>
    <row r="15" spans="1:11" ht="20.25" customHeight="1" x14ac:dyDescent="0.25"/>
    <row r="16" spans="1:11" ht="20.25" customHeight="1" x14ac:dyDescent="0.25"/>
    <row r="17" ht="20.25" customHeight="1" x14ac:dyDescent="0.25"/>
    <row r="18" ht="20.25" customHeight="1" x14ac:dyDescent="0.25"/>
    <row r="19" ht="20.25" customHeight="1" x14ac:dyDescent="0.25"/>
    <row r="20" ht="20.25" customHeight="1" x14ac:dyDescent="0.25"/>
    <row r="21" ht="20.25" customHeight="1" x14ac:dyDescent="0.25"/>
    <row r="22" ht="20.25" customHeight="1" x14ac:dyDescent="0.25"/>
    <row r="23" ht="20.25" customHeight="1" x14ac:dyDescent="0.25"/>
    <row r="24" ht="20.25" customHeight="1" x14ac:dyDescent="0.25"/>
    <row r="25" ht="20.25" customHeight="1" x14ac:dyDescent="0.25"/>
    <row r="26" ht="20.25" customHeight="1" x14ac:dyDescent="0.25"/>
    <row r="27" ht="20.25" customHeight="1" x14ac:dyDescent="0.25"/>
    <row r="28" ht="20.25" customHeight="1" x14ac:dyDescent="0.25"/>
    <row r="29" ht="20.25" customHeight="1" x14ac:dyDescent="0.25"/>
    <row r="30" ht="20.25" customHeight="1" x14ac:dyDescent="0.25"/>
    <row r="31" ht="20.25" customHeight="1" x14ac:dyDescent="0.25"/>
    <row r="32" ht="20.25" customHeight="1" x14ac:dyDescent="0.25"/>
    <row r="33" ht="20.25" customHeight="1" x14ac:dyDescent="0.25"/>
    <row r="34" ht="20.25" customHeight="1" x14ac:dyDescent="0.25"/>
    <row r="35" ht="20.25" customHeight="1" x14ac:dyDescent="0.25"/>
    <row r="36" ht="20.25" customHeight="1" x14ac:dyDescent="0.25"/>
    <row r="37" ht="74.45" customHeight="1" x14ac:dyDescent="0.25"/>
    <row r="38" ht="48" customHeight="1" x14ac:dyDescent="0.25"/>
    <row r="39" ht="28.15" customHeight="1" x14ac:dyDescent="0.25"/>
    <row r="40" ht="28.15" customHeight="1" x14ac:dyDescent="0.25"/>
    <row r="41" ht="34.9" customHeight="1" x14ac:dyDescent="0.25"/>
    <row r="42" ht="25.15" customHeight="1" x14ac:dyDescent="0.25"/>
    <row r="43" ht="21.6" customHeight="1" x14ac:dyDescent="0.25"/>
    <row r="44" ht="26.45" customHeight="1" x14ac:dyDescent="0.25"/>
    <row r="45" ht="24.6" customHeight="1" x14ac:dyDescent="0.25"/>
    <row r="46" ht="20.25" customHeight="1" x14ac:dyDescent="0.25"/>
    <row r="47" ht="20.25" customHeight="1" x14ac:dyDescent="0.25"/>
    <row r="48" ht="20.25" customHeight="1" x14ac:dyDescent="0.25"/>
    <row r="49" ht="20.25" customHeight="1" x14ac:dyDescent="0.25"/>
    <row r="50" ht="20.25" customHeight="1" x14ac:dyDescent="0.25"/>
    <row r="51" ht="20.25" customHeight="1" x14ac:dyDescent="0.25"/>
    <row r="52" ht="20.25" customHeight="1" x14ac:dyDescent="0.25"/>
    <row r="53" ht="20.25" customHeight="1" x14ac:dyDescent="0.25"/>
    <row r="54" ht="20.25" customHeight="1" x14ac:dyDescent="0.25"/>
    <row r="55" ht="20.25" customHeight="1" x14ac:dyDescent="0.25"/>
    <row r="56" ht="39.6" customHeight="1" x14ac:dyDescent="0.25"/>
    <row r="57" ht="36.6" customHeight="1" x14ac:dyDescent="0.25"/>
    <row r="58" ht="34.15" customHeight="1" x14ac:dyDescent="0.25"/>
    <row r="59" ht="39.6" customHeight="1" x14ac:dyDescent="0.25"/>
    <row r="60" ht="36.6" customHeight="1" x14ac:dyDescent="0.25"/>
    <row r="61" ht="39" customHeight="1" x14ac:dyDescent="0.25"/>
    <row r="62" ht="37.15" customHeight="1" x14ac:dyDescent="0.25"/>
    <row r="63" ht="72" customHeight="1" x14ac:dyDescent="0.25"/>
    <row r="64" ht="60.6" customHeight="1" x14ac:dyDescent="0.25"/>
    <row r="65" ht="64.150000000000006" customHeight="1" x14ac:dyDescent="0.25"/>
    <row r="66" ht="49.9" customHeight="1" x14ac:dyDescent="0.25"/>
    <row r="67" ht="66" customHeight="1" x14ac:dyDescent="0.25"/>
    <row r="68" ht="52.15" customHeight="1" x14ac:dyDescent="0.25"/>
    <row r="69" ht="61.9" customHeight="1" x14ac:dyDescent="0.25"/>
    <row r="70" ht="73.900000000000006" customHeight="1" x14ac:dyDescent="0.25"/>
    <row r="71" ht="58.9" customHeight="1" x14ac:dyDescent="0.25"/>
    <row r="72" ht="34.9" customHeight="1" x14ac:dyDescent="0.25"/>
    <row r="73" ht="34.9" customHeight="1" x14ac:dyDescent="0.25"/>
    <row r="74" ht="34.9" customHeight="1" x14ac:dyDescent="0.25"/>
    <row r="75" ht="34.9" customHeight="1" x14ac:dyDescent="0.25"/>
    <row r="76" ht="49.15" customHeight="1" x14ac:dyDescent="0.25"/>
    <row r="77" ht="34.9" customHeight="1" x14ac:dyDescent="0.25"/>
    <row r="78" ht="61.15" customHeight="1" x14ac:dyDescent="0.25"/>
    <row r="79" ht="58.15" customHeight="1" x14ac:dyDescent="0.25"/>
    <row r="80" ht="34.9" customHeight="1" x14ac:dyDescent="0.25"/>
    <row r="81" ht="60.6" customHeight="1" x14ac:dyDescent="0.25"/>
    <row r="82" ht="34.9" customHeight="1" x14ac:dyDescent="0.25"/>
    <row r="83" ht="34.9" customHeight="1" x14ac:dyDescent="0.25"/>
    <row r="84" ht="52.15" customHeight="1" x14ac:dyDescent="0.25"/>
    <row r="85" ht="34.9" customHeight="1" x14ac:dyDescent="0.25"/>
    <row r="86" ht="34.9" customHeight="1" x14ac:dyDescent="0.25"/>
    <row r="87" ht="60.75" customHeight="1" x14ac:dyDescent="0.25"/>
    <row r="88" ht="42.75" customHeight="1" x14ac:dyDescent="0.25"/>
    <row r="89" ht="34.9" customHeight="1" x14ac:dyDescent="0.25"/>
    <row r="90" ht="34.9" customHeight="1" x14ac:dyDescent="0.25"/>
    <row r="91" ht="34.9" customHeight="1" x14ac:dyDescent="0.25"/>
    <row r="92" ht="67.5" customHeight="1" x14ac:dyDescent="0.25"/>
    <row r="93" ht="34.9" customHeight="1" x14ac:dyDescent="0.25"/>
    <row r="94" ht="34.9" customHeight="1" x14ac:dyDescent="0.25"/>
    <row r="95" ht="74.45" customHeight="1" x14ac:dyDescent="0.25"/>
    <row r="96" ht="87" customHeight="1" x14ac:dyDescent="0.25"/>
    <row r="97" ht="87" customHeight="1" x14ac:dyDescent="0.25"/>
    <row r="98" ht="87" customHeight="1" x14ac:dyDescent="0.25"/>
    <row r="99" ht="87" customHeight="1" x14ac:dyDescent="0.25"/>
    <row r="100" ht="87" customHeight="1" x14ac:dyDescent="0.25"/>
    <row r="101" ht="87" customHeight="1" x14ac:dyDescent="0.25"/>
    <row r="102" ht="182.45" customHeight="1" x14ac:dyDescent="0.25"/>
    <row r="103" ht="87" customHeight="1" x14ac:dyDescent="0.25"/>
    <row r="104" ht="87" customHeight="1" x14ac:dyDescent="0.25"/>
    <row r="105" ht="87" customHeight="1" x14ac:dyDescent="0.25"/>
    <row r="106" ht="116.25" customHeight="1" x14ac:dyDescent="0.25"/>
    <row r="107" ht="49.5" customHeight="1" x14ac:dyDescent="0.25"/>
    <row r="108" ht="87" customHeight="1" x14ac:dyDescent="0.25"/>
    <row r="109" ht="87" customHeight="1" x14ac:dyDescent="0.25"/>
    <row r="112" ht="22.9" customHeight="1" x14ac:dyDescent="0.25"/>
  </sheetData>
  <mergeCells count="3">
    <mergeCell ref="A1:K1"/>
    <mergeCell ref="K3:K5"/>
    <mergeCell ref="B6:G6"/>
  </mergeCells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Кадырова И.А._30.10.2025</vt:lpstr>
      <vt:lpstr>Баттакова Ш Б_30.10.2025</vt:lpstr>
      <vt:lpstr>Едрисов А.Т._30.10.2025</vt:lpstr>
      <vt:lpstr>Рыбалкина Д.Х._30.10.2025</vt:lpstr>
      <vt:lpstr>Кишкентаева А.С._30.10.2025</vt:lpstr>
      <vt:lpstr>Бадекова К.Ж._30.10.2025</vt:lpstr>
      <vt:lpstr>Рамазанова А._30.10.2025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2025-10-28T04:34:54Z</cp:lastPrinted>
  <dcterms:created xsi:type="dcterms:W3CDTF">2025-02-04T12:14:25Z</dcterms:created>
  <dcterms:modified xsi:type="dcterms:W3CDTF">2025-10-29T05:58:39Z</dcterms:modified>
</cp:coreProperties>
</file>